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us166\Desktop\R4年度財政状況資料集の作成（２回目再出力後）\"/>
    </mc:Choice>
  </mc:AlternateContent>
  <xr:revisionPtr revIDLastSave="0" documentId="13_ncr:1_{96A50DB7-AEE5-4C63-9EBB-0E908FB3E39D}" xr6:coauthVersionLast="47" xr6:coauthVersionMax="47" xr10:uidLastSave="{00000000-0000-0000-0000-000000000000}"/>
  <bookViews>
    <workbookView xWindow="-120" yWindow="-120" windowWidth="29040" windowHeight="15840" firstSheet="12"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Q102" i="12" l="1"/>
  <c r="DL102" i="12"/>
  <c r="DG102" i="12"/>
  <c r="DB102" i="12"/>
  <c r="CW102" i="12"/>
  <c r="CR102" i="12"/>
  <c r="AU88" i="12"/>
  <c r="AP88" i="12"/>
  <c r="AF88" i="12"/>
  <c r="AU63" i="12"/>
  <c r="AP63" i="12"/>
  <c r="AF63" i="12"/>
  <c r="AP23" i="12"/>
  <c r="AF23" i="12"/>
  <c r="AA23" i="12"/>
  <c r="V23" i="12"/>
  <c r="Q23" i="12"/>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AM36" i="10"/>
  <c r="C36" i="10"/>
  <c r="CO35" i="10"/>
  <c r="AM35" i="10"/>
  <c r="C35" i="10"/>
  <c r="CO34"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W34" i="10" l="1"/>
  <c r="BW35" i="10" s="1"/>
  <c r="BW36" i="10" s="1"/>
  <c r="BW37" i="10" s="1"/>
  <c r="BW38" i="10" s="1"/>
  <c r="BW39" i="10" s="1"/>
</calcChain>
</file>

<file path=xl/sharedStrings.xml><?xml version="1.0" encoding="utf-8"?>
<sst xmlns="http://schemas.openxmlformats.org/spreadsheetml/2006/main" count="1171" uniqueCount="607">
  <si>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</si>
  <si>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</si>
  <si>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</si>
  <si>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</si>
  <si>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</si>
  <si>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</si>
  <si>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</si>
  <si>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</si>
  <si>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</si>
  <si>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</si>
  <si>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</si>
  <si>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</si>
  <si>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</si>
  <si>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</si>
  <si>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</si>
  <si>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</si>
  <si>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</si>
  <si>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</si>
  <si>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</si>
  <si>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</si>
  <si>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</si>
  <si>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</si>
  <si>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</si>
  <si>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</si>
  <si>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</si>
  <si>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</si>
  <si>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</si>
  <si>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</si>
  <si>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</si>
  <si>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</si>
  <si>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</si>
  <si>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</si>
  <si>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</si>
  <si>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</si>
  <si>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</si>
  <si>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</si>
  <si>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</si>
  <si>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</si>
  <si>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</si>
  <si>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</si>
  <si>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</si>
  <si>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</si>
  <si>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</si>
  <si>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</si>
  <si>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</si>
  <si>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</si>
  <si>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</si>
  <si>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</si>
  <si>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</si>
  <si>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</si>
  <si>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</si>
  <si>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</si>
  <si>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</si>
  <si>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</si>
  <si>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</si>
  <si>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</si>
  <si>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</si>
  <si>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</si>
  <si>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</si>
  <si>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</si>
  <si>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</si>
  <si>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</si>
  <si>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</si>
  <si>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</si>
  <si>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</si>
  <si>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</si>
  <si>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</si>
  <si>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</si>
  <si>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</si>
  <si>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</si>
  <si>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</si>
  <si>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</si>
  <si>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</si>
  <si>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</si>
  <si>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</si>
  <si>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</si>
  <si>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</si>
  <si>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</si>
  <si>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</si>
  <si>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</si>
  <si>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</si>
  <si>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</si>
  <si>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</si>
  <si>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</si>
  <si>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</si>
  <si>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</si>
  <si>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</si>
  <si>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</si>
  <si>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</si>
  <si>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</si>
  <si>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</si>
  <si>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</si>
  <si>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</si>
  <si>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</si>
  <si>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</si>
  <si>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</si>
  <si>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</si>
  <si>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</si>
  <si>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</si>
  <si>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</si>
  <si>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比布町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</si>
  <si>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</si>
  <si>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</si>
  <si>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</si>
  <si>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</si>
  <si>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</si>
  <si>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</si>
  <si>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</si>
  <si>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</si>
  <si>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</si>
  <si>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</si>
  <si>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</si>
  <si>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</si>
  <si>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</si>
  <si>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</si>
  <si>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</si>
  <si>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</si>
  <si>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</si>
  <si>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</si>
  <si>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</si>
  <si>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</si>
  <si>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</si>
  <si>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</si>
  <si>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</si>
  <si>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</si>
  <si>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</si>
  <si>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</si>
  <si>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</si>
  <si>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</si>
  <si>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</si>
  <si>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</si>
  <si>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</si>
  <si>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</si>
  <si>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</si>
  <si>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</si>
  <si>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</si>
  <si>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</si>
  <si>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</si>
  <si>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</si>
  <si>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</si>
  <si>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</si>
  <si>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</si>
  <si>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</si>
  <si>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</si>
  <si>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</si>
  <si>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</si>
  <si>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</si>
  <si>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</si>
  <si>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</si>
  <si>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</si>
  <si>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</si>
  <si>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</si>
  <si>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</si>
  <si>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</si>
  <si>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</si>
  <si>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</si>
  <si>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</si>
  <si>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</si>
  <si>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</si>
  <si>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</si>
  <si>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</si>
  <si>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</si>
  <si>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</si>
  <si>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</si>
  <si>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</si>
  <si>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</si>
  <si>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</si>
  <si>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</si>
  <si>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</si>
  <si>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</si>
  <si>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</si>
  <si>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</si>
  <si>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</si>
  <si>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</si>
  <si>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</si>
  <si>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</si>
  <si>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</si>
  <si>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</si>
  <si>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</si>
  <si>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</si>
  <si>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</si>
  <si>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</si>
  <si>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</si>
  <si>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</si>
  <si>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</si>
  <si>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</si>
  <si>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</si>
  <si>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</si>
  <si>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</si>
  <si>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</si>
  <si>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</si>
  <si>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</si>
  <si>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</si>
  <si>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</si>
  <si>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</si>
  <si>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</si>
  <si>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</si>
  <si>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</si>
  <si>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</si>
  <si>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</si>
  <si>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</si>
  <si>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</si>
  <si>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</si>
  <si>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</si>
  <si>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</si>
  <si>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</si>
  <si>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</si>
  <si>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</si>
  <si>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</si>
  <si>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</si>
  <si>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</si>
  <si>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</si>
  <si>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</si>
  <si>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</si>
  <si>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</si>
  <si>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</si>
  <si>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</si>
  <si>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北海道比布町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</si>
  <si>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</si>
  <si>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</si>
  <si>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</si>
  <si>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</si>
  <si>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</si>
  <si>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</si>
  <si>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</si>
  <si>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</si>
  <si>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</si>
  <si>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</si>
  <si>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</si>
  <si>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</si>
  <si>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</si>
  <si>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</si>
  <si>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</si>
  <si>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</si>
  <si>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</si>
  <si>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</si>
  <si>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</si>
  <si>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</si>
  <si>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</si>
  <si>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</si>
  <si>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</si>
  <si>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</si>
  <si>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</si>
  <si>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</si>
  <si>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</si>
  <si>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</si>
  <si>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</si>
  <si>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</si>
  <si>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</si>
  <si>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</si>
  <si>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</si>
  <si>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</si>
  <si>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</si>
  <si>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</si>
  <si>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</si>
  <si>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</si>
  <si>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</si>
  <si>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</si>
  <si>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</si>
  <si>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</si>
  <si>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</si>
  <si>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</si>
  <si>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</si>
  <si>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</si>
  <si>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</si>
  <si>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</si>
  <si>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</si>
  <si>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</si>
  <si>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</si>
  <si>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</si>
  <si>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</si>
  <si>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</si>
  <si>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</si>
  <si>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</si>
  <si>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</si>
  <si>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</si>
  <si>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</si>
  <si>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</si>
  <si>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</si>
  <si>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</si>
  <si>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</si>
  <si>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</si>
  <si>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</si>
  <si>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</si>
  <si>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</si>
  <si>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</si>
  <si>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</si>
  <si>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</si>
  <si>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</si>
  <si>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</si>
  <si>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</si>
  <si>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</si>
  <si>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</si>
  <si>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</si>
  <si>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</si>
  <si>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</si>
  <si>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</si>
  <si>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</si>
  <si>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</si>
  <si>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</si>
  <si>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</si>
  <si>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</si>
  <si>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</si>
  <si>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</si>
  <si>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</si>
  <si>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</si>
  <si>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</si>
  <si>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</si>
  <si>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</si>
  <si>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</si>
  <si>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</si>
  <si>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</si>
  <si>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</si>
  <si>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</si>
  <si>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</si>
  <si>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</si>
  <si>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</si>
  <si>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</si>
  <si>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</si>
  <si>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</si>
  <si>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</si>
  <si>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</si>
  <si>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</si>
  <si>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</si>
  <si>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</si>
  <si>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</si>
  <si>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</si>
  <si>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</si>
  <si>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</si>
  <si>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</si>
  <si>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</si>
  <si>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</si>
  <si>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</si>
  <si>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</si>
  <si>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</si>
  <si>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</si>
  <si>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観光施設</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</si>
  <si>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</si>
  <si>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</si>
  <si>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</si>
  <si>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</si>
  <si>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</si>
  <si>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</si>
  <si>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</si>
  <si>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下水道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</si>
  <si>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</si>
  <si>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</si>
  <si>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</si>
  <si>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</si>
  <si>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</si>
  <si>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</si>
  <si>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</si>
  <si>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</si>
  <si>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</si>
  <si>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</si>
  <si>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</si>
  <si>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</si>
  <si>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</si>
  <si>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</si>
  <si>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</si>
  <si>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</si>
  <si>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</si>
  <si>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</si>
  <si>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</si>
  <si>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</si>
  <si>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</si>
  <si>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</si>
  <si>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</si>
  <si>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</si>
  <si>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</si>
  <si>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</si>
  <si>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北海道比布町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</si>
  <si>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</si>
  <si>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</si>
  <si>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</si>
  <si>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</si>
  <si>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</si>
  <si>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</si>
  <si>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</si>
  <si>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</si>
  <si>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</si>
  <si>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</si>
  <si>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</si>
  <si>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</si>
  <si>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</si>
  <si>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</si>
  <si>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</si>
  <si>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</si>
  <si>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</si>
  <si>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</si>
  <si>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</si>
  <si>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</si>
  <si>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</si>
  <si>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</si>
  <si>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</si>
  <si>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</si>
  <si>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</si>
  <si>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</si>
  <si>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</si>
  <si>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</si>
  <si>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</si>
  <si>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</si>
  <si>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</si>
  <si>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</si>
  <si>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</si>
  <si>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</si>
  <si>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</si>
  <si>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</si>
  <si>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</si>
  <si>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</si>
  <si>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</si>
  <si>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公共下水道事業特別会計</t>
    <phoneticPr fontId="5"/>
  </si>
  <si>
    <t>観光事業特別会計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</si>
  <si>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</si>
  <si>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</si>
  <si>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</si>
  <si>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</si>
  <si>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</si>
  <si>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</si>
  <si>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</si>
  <si>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</si>
  <si>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</si>
  <si>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</si>
  <si>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</si>
  <si>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</si>
  <si>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</si>
  <si>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</si>
  <si>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</si>
  <si>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</si>
  <si>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</si>
  <si>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</si>
  <si>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</si>
  <si>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</si>
  <si>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</si>
  <si>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</si>
  <si>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</si>
  <si>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</si>
  <si>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</si>
  <si>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</si>
  <si>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</si>
  <si>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</si>
  <si>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</si>
  <si>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</si>
  <si>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</si>
  <si>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</si>
  <si>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</si>
  <si>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</si>
  <si>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</si>
  <si>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</si>
  <si>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</si>
  <si>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</si>
  <si>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</si>
  <si>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</si>
  <si>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</si>
  <si>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</si>
  <si>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</si>
  <si>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</si>
  <si>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</si>
  <si>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</si>
  <si>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</si>
  <si>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</si>
  <si>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</si>
  <si>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</si>
  <si>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</si>
  <si>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</si>
  <si>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</si>
  <si>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</si>
  <si>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</si>
  <si>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</si>
  <si>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</si>
  <si>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</si>
  <si>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</si>
  <si>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</si>
  <si>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</si>
  <si>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</si>
  <si>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</si>
  <si>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</si>
  <si>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観光事業特別会計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</si>
  <si>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</si>
  <si>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公共下水道事業特別会計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</si>
  <si>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</si>
  <si>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</si>
  <si>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</si>
  <si>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</si>
  <si>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</si>
  <si>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</si>
  <si>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</si>
  <si>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</si>
  <si>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</si>
  <si>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</si>
  <si>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</si>
  <si>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</si>
  <si>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</si>
  <si>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</si>
  <si>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</si>
  <si>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</si>
  <si>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</si>
  <si>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</si>
  <si>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</si>
  <si>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</si>
  <si>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</si>
  <si>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</si>
  <si>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</si>
  <si>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</si>
  <si>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</si>
  <si>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</si>
  <si>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</si>
  <si>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</si>
  <si>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</si>
  <si>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</si>
  <si>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</si>
  <si>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</si>
  <si>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</si>
  <si>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</si>
  <si>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</si>
  <si>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</si>
  <si>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</si>
  <si>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</si>
  <si>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</si>
  <si>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</si>
  <si>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</si>
  <si>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</si>
  <si>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</si>
  <si>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</si>
  <si>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</si>
  <si>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</si>
  <si>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</si>
  <si>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</si>
  <si>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</si>
  <si>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</si>
  <si>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</si>
  <si>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</si>
  <si>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</si>
  <si>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</si>
  <si>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</si>
  <si>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</si>
  <si>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</si>
  <si>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</si>
  <si>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</si>
  <si>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</si>
  <si>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</si>
  <si>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</si>
  <si>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</si>
  <si>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</si>
  <si>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</si>
  <si>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</si>
  <si>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</si>
  <si>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</si>
  <si>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</si>
  <si>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</si>
  <si>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</si>
  <si>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</si>
  <si>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</si>
  <si>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</si>
  <si>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</si>
  <si>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</si>
  <si>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</si>
  <si>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</si>
  <si>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</si>
  <si>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</si>
  <si>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</si>
  <si>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</si>
  <si>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</si>
  <si>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</si>
  <si>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</si>
  <si>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8.62</t>
  </si>
  <si>
    <t>▲ 7.07</t>
  </si>
  <si>
    <t>▲ 0.11</t>
  </si>
  <si>
    <t>▲ 7.05</t>
  </si>
  <si>
    <t>一般会計</t>
  </si>
  <si>
    <t>介護保険特別会計</t>
  </si>
  <si>
    <t>観光事業特別会計</t>
  </si>
  <si>
    <t>簡易水道事業特別会計</t>
  </si>
  <si>
    <t>国民健康保険特別会計</t>
  </si>
  <si>
    <t>公共下水道事業特別会計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</si>
  <si>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</si>
  <si>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</si>
  <si>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</si>
  <si>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</si>
  <si>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</si>
  <si>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</si>
  <si>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</si>
  <si>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</si>
  <si>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</si>
  <si>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大雪浄化組合</t>
    <rPh sb="0" eb="2">
      <t>タイセツ</t>
    </rPh>
    <rPh sb="2" eb="4">
      <t>ジョウカ</t>
    </rPh>
    <rPh sb="4" eb="6">
      <t>クミアイ</t>
    </rPh>
    <phoneticPr fontId="18"/>
  </si>
  <si>
    <t>大雪消防組合</t>
    <rPh sb="0" eb="2">
      <t>タイセツ</t>
    </rPh>
    <rPh sb="2" eb="4">
      <t>ショウボウ</t>
    </rPh>
    <rPh sb="4" eb="6">
      <t>クミアイ</t>
    </rPh>
    <phoneticPr fontId="18"/>
  </si>
  <si>
    <t>上川教育研修センター組合</t>
    <rPh sb="0" eb="2">
      <t>カミカワ</t>
    </rPh>
    <rPh sb="2" eb="4">
      <t>キョウイク</t>
    </rPh>
    <rPh sb="4" eb="6">
      <t>ケンシュウ</t>
    </rPh>
    <rPh sb="10" eb="12">
      <t>クミアイ</t>
    </rPh>
    <phoneticPr fontId="18"/>
  </si>
  <si>
    <t>愛別町外3町塵芥処理組合</t>
    <rPh sb="0" eb="3">
      <t>アイベツチョウ</t>
    </rPh>
    <rPh sb="3" eb="4">
      <t>ホカ</t>
    </rPh>
    <rPh sb="5" eb="6">
      <t>チョウ</t>
    </rPh>
    <rPh sb="6" eb="8">
      <t>ジンカイ</t>
    </rPh>
    <rPh sb="8" eb="10">
      <t>ショリ</t>
    </rPh>
    <rPh sb="10" eb="12">
      <t>クミアイ</t>
    </rPh>
    <phoneticPr fontId="18"/>
  </si>
  <si>
    <t>上川広域滞納整理機構</t>
    <rPh sb="0" eb="2">
      <t>カミカワ</t>
    </rPh>
    <rPh sb="2" eb="4">
      <t>コウイキ</t>
    </rPh>
    <rPh sb="4" eb="6">
      <t>タイノウ</t>
    </rPh>
    <rPh sb="6" eb="8">
      <t>セイリ</t>
    </rPh>
    <rPh sb="8" eb="10">
      <t>キコウ</t>
    </rPh>
    <phoneticPr fontId="18"/>
  </si>
  <si>
    <t>上川中部福祉事務組合</t>
    <rPh sb="0" eb="4">
      <t>カミカワチュウブ</t>
    </rPh>
    <rPh sb="4" eb="10">
      <t>フクシジムクミアイ</t>
    </rPh>
    <phoneticPr fontId="2"/>
  </si>
  <si>
    <t>‐</t>
  </si>
  <si>
    <t>庁舎等整備基金</t>
    <rPh sb="0" eb="3">
      <t>チョウシャトウ</t>
    </rPh>
    <rPh sb="3" eb="7">
      <t>セイビキキン</t>
    </rPh>
    <phoneticPr fontId="5"/>
  </si>
  <si>
    <t>公共施設整備基金</t>
    <rPh sb="0" eb="4">
      <t>コウキョウシセツ</t>
    </rPh>
    <rPh sb="4" eb="8">
      <t>セイビキキン</t>
    </rPh>
    <phoneticPr fontId="5"/>
  </si>
  <si>
    <t>地域福祉基金</t>
    <rPh sb="0" eb="6">
      <t>チイキフクシキキン</t>
    </rPh>
    <phoneticPr fontId="5"/>
  </si>
  <si>
    <t>ふるさと創生基金</t>
    <rPh sb="4" eb="6">
      <t>ソウセイ</t>
    </rPh>
    <rPh sb="6" eb="8">
      <t>キキン</t>
    </rPh>
    <phoneticPr fontId="5"/>
  </si>
  <si>
    <t>まちづくり応援基金</t>
    <rPh sb="5" eb="9">
      <t>オウエンキキン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</si>
  <si>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</si>
  <si>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</si>
  <si>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</si>
  <si>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</si>
  <si>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</si>
  <si>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</si>
  <si>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</si>
  <si>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</si>
  <si>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</si>
  <si>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将来負担比率及び有形固定資産減価償却率ともに類似団体平均を上回っている。
将来負担比率は減少傾向にあるが、今後は複合庁舎建設事業など大型事業が控えているため、楽観視できない。
一方、有形固定資産減価償却率については、役場庁舎などの老朽化が進んでおり、今後、老朽化した施設については公共施設等総合管理計画に基づき集約化や複合化などの対策を進めていく。</t>
    <rPh sb="46" eb="48">
      <t>ケイコウ</t>
    </rPh>
    <rPh sb="53" eb="55">
      <t>コンゴ</t>
    </rPh>
    <rPh sb="71" eb="72">
      <t>ヒカ</t>
    </rPh>
    <rPh sb="79" eb="82">
      <t>ラッカンシ</t>
    </rPh>
    <phoneticPr fontId="5"/>
  </si>
  <si>
    <t>将来負担比率は類似団体平均を上回っているが、実質公債費比率は類似団体平均を下回っている。
将来負担比率及び実質公債費比率は共に減少傾向にあるが、今後は複合庁舎建設事業など大型事業が控えているため、楽観視できない。
今後は公共施設等総合管理計画に基づく計画的な施設整備を行うことにより、年度間の地方債の発行額の抑制、平準化を図り、公債費の適正化に取り組んでいく必要がある。</t>
    <rPh sb="37" eb="38">
      <t>シタ</t>
    </rPh>
    <rPh sb="51" eb="52">
      <t>オヨ</t>
    </rPh>
    <rPh sb="61" eb="62">
      <t>トモ</t>
    </rPh>
    <rPh sb="63" eb="65">
      <t>ゲンショウ</t>
    </rPh>
    <rPh sb="65" eb="67">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</si>
</sst>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indexed="8"/>
      <name val="ＭＳ Ｐゴシック"/>
      <family val="3"/>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4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8" fillId="8" borderId="129" xfId="15" applyNumberFormat="1" applyFont="1" applyFill="1" applyBorder="1" applyAlignment="1" applyProtection="1">
      <alignment horizontal="right" vertical="center" shrinkToFit="1"/>
      <protection locked="0"/>
    </xf>
    <xf numFmtId="177" fontId="38" fillId="8" borderId="44" xfId="12" applyNumberFormat="1" applyFont="1" applyFill="1" applyBorder="1" applyAlignment="1" applyProtection="1">
      <alignment horizontal="right" vertical="center" shrinkToFit="1"/>
      <protection locked="0"/>
    </xf>
    <xf numFmtId="177" fontId="38" fillId="8" borderId="18" xfId="15" applyNumberFormat="1" applyFont="1" applyFill="1" applyBorder="1" applyAlignment="1" applyProtection="1">
      <alignment horizontal="right" vertical="center" shrinkToFit="1"/>
      <protection locked="0"/>
    </xf>
    <xf numFmtId="177" fontId="38"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8" fillId="8" borderId="142" xfId="12" applyNumberFormat="1" applyFont="1" applyFill="1" applyBorder="1" applyAlignment="1" applyProtection="1">
      <alignment horizontal="right" vertical="center" shrinkToFit="1"/>
      <protection locked="0"/>
    </xf>
    <xf numFmtId="177" fontId="38"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8" fillId="8" borderId="134" xfId="12" applyNumberFormat="1" applyFont="1" applyFill="1" applyBorder="1" applyAlignment="1" applyProtection="1">
      <alignment horizontal="right" vertical="center" shrinkToFit="1"/>
      <protection locked="0"/>
    </xf>
    <xf numFmtId="0" fontId="38" fillId="8" borderId="129" xfId="15" applyFont="1" applyFill="1" applyBorder="1" applyAlignment="1" applyProtection="1">
      <alignment horizontal="left" vertical="center" shrinkToFit="1"/>
      <protection locked="0"/>
    </xf>
    <xf numFmtId="0" fontId="38" fillId="8" borderId="132" xfId="15"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8" fillId="8" borderId="143" xfId="12" applyNumberFormat="1" applyFont="1" applyFill="1" applyBorder="1" applyAlignment="1" applyProtection="1">
      <alignment horizontal="right" vertical="center" shrinkToFit="1"/>
      <protection locked="0"/>
    </xf>
    <xf numFmtId="177" fontId="38" fillId="8" borderId="17" xfId="15" applyNumberFormat="1" applyFont="1" applyFill="1" applyBorder="1" applyAlignment="1" applyProtection="1">
      <alignment horizontal="right" vertical="center" shrinkToFit="1"/>
      <protection locked="0"/>
    </xf>
    <xf numFmtId="177" fontId="38" fillId="8" borderId="19" xfId="15" applyNumberFormat="1" applyFont="1" applyFill="1" applyBorder="1" applyAlignment="1" applyProtection="1">
      <alignment horizontal="right" vertical="center" shrinkToFit="1"/>
      <protection locked="0"/>
    </xf>
    <xf numFmtId="177" fontId="38" fillId="8" borderId="133" xfId="15"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8" fillId="8" borderId="128" xfId="15" applyNumberFormat="1" applyFont="1" applyFill="1" applyBorder="1" applyAlignment="1" applyProtection="1">
      <alignment horizontal="right" vertical="center" shrinkToFit="1"/>
      <protection locked="0"/>
    </xf>
    <xf numFmtId="177" fontId="38" fillId="8" borderId="130" xfId="15" applyNumberFormat="1" applyFont="1" applyFill="1" applyBorder="1" applyAlignment="1" applyProtection="1">
      <alignment horizontal="right" vertical="center" shrinkToFit="1"/>
      <protection locked="0"/>
    </xf>
    <xf numFmtId="177" fontId="38" fillId="8" borderId="131" xfId="15" applyNumberFormat="1" applyFont="1" applyFill="1" applyBorder="1" applyAlignment="1" applyProtection="1">
      <alignment horizontal="right" vertical="center" shrinkToFit="1"/>
      <protection locked="0"/>
    </xf>
    <xf numFmtId="177" fontId="38" fillId="8" borderId="132"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6F8C-42AE-AFFA-6EB907D76CC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316261</c:v>
                </c:pt>
                <c:pt idx="1">
                  <c:v>214147</c:v>
                </c:pt>
                <c:pt idx="2">
                  <c:v>71317</c:v>
                </c:pt>
                <c:pt idx="3">
                  <c:v>151097</c:v>
                </c:pt>
                <c:pt idx="4">
                  <c:v>99975</c:v>
                </c:pt>
              </c:numCache>
            </c:numRef>
          </c:val>
          <c:smooth val="0"/>
          <c:extLst>
            <c:ext xmlns:c16="http://schemas.microsoft.com/office/drawing/2014/chart" uri="{C3380CC4-5D6E-409C-BE32-E72D297353CC}">
              <c16:uniqueId val="{00000001-6F8C-42AE-AFFA-6EB907D76CC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7.78</c:v>
                </c:pt>
                <c:pt idx="1">
                  <c:v>7.42</c:v>
                </c:pt>
                <c:pt idx="2">
                  <c:v>9.3000000000000007</c:v>
                </c:pt>
                <c:pt idx="3">
                  <c:v>11.62</c:v>
                </c:pt>
                <c:pt idx="4">
                  <c:v>11.79</c:v>
                </c:pt>
              </c:numCache>
            </c:numRef>
          </c:val>
          <c:extLst>
            <c:ext xmlns:c16="http://schemas.microsoft.com/office/drawing/2014/chart" uri="{C3380CC4-5D6E-409C-BE32-E72D297353CC}">
              <c16:uniqueId val="{00000000-54D6-419A-9687-98549568664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32.35</c:v>
                </c:pt>
                <c:pt idx="1">
                  <c:v>29.92</c:v>
                </c:pt>
                <c:pt idx="2">
                  <c:v>29.37</c:v>
                </c:pt>
                <c:pt idx="3">
                  <c:v>32</c:v>
                </c:pt>
                <c:pt idx="4">
                  <c:v>34.43</c:v>
                </c:pt>
              </c:numCache>
            </c:numRef>
          </c:val>
          <c:extLst>
            <c:ext xmlns:c16="http://schemas.microsoft.com/office/drawing/2014/chart" uri="{C3380CC4-5D6E-409C-BE32-E72D297353CC}">
              <c16:uniqueId val="{00000001-54D6-419A-9687-98549568664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-8.6199999999999992</c:v>
                </c:pt>
                <c:pt idx="1">
                  <c:v>-7.07</c:v>
                </c:pt>
                <c:pt idx="2">
                  <c:v>-0.11</c:v>
                </c:pt>
                <c:pt idx="3">
                  <c:v>2.4900000000000002</c:v>
                </c:pt>
                <c:pt idx="4">
                  <c:v>-7.05</c:v>
                </c:pt>
              </c:numCache>
            </c:numRef>
          </c:val>
          <c:smooth val="0"/>
          <c:extLst>
            <c:ext xmlns:c16="http://schemas.microsoft.com/office/drawing/2014/chart" uri="{C3380CC4-5D6E-409C-BE32-E72D297353CC}">
              <c16:uniqueId val="{00000002-54D6-419A-9687-98549568664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15A-4EB6-9AC1-EB7685AB047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15A-4EB6-9AC1-EB7685AB047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15A-4EB6-9AC1-EB7685AB047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15A-4EB6-9AC1-EB7685AB0475}"/>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c:v>
                </c:pt>
                <c:pt idx="2">
                  <c:v>#N/A</c:v>
                </c:pt>
                <c:pt idx="3">
                  <c:v>0.08</c:v>
                </c:pt>
                <c:pt idx="4">
                  <c:v>#N/A</c:v>
                </c:pt>
                <c:pt idx="5">
                  <c:v>0.05</c:v>
                </c:pt>
                <c:pt idx="6">
                  <c:v>#N/A</c:v>
                </c:pt>
                <c:pt idx="7">
                  <c:v>0.15</c:v>
                </c:pt>
                <c:pt idx="8">
                  <c:v>#N/A</c:v>
                </c:pt>
                <c:pt idx="9">
                  <c:v>0.04</c:v>
                </c:pt>
              </c:numCache>
            </c:numRef>
          </c:val>
          <c:extLst>
            <c:ext xmlns:c16="http://schemas.microsoft.com/office/drawing/2014/chart" uri="{C3380CC4-5D6E-409C-BE32-E72D297353CC}">
              <c16:uniqueId val="{00000004-C15A-4EB6-9AC1-EB7685AB047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0.8</c:v>
                </c:pt>
                <c:pt idx="2">
                  <c:v>#N/A</c:v>
                </c:pt>
                <c:pt idx="3">
                  <c:v>1.06</c:v>
                </c:pt>
                <c:pt idx="4">
                  <c:v>#N/A</c:v>
                </c:pt>
                <c:pt idx="5">
                  <c:v>0.77</c:v>
                </c:pt>
                <c:pt idx="6">
                  <c:v>#N/A</c:v>
                </c:pt>
                <c:pt idx="7">
                  <c:v>0.98</c:v>
                </c:pt>
                <c:pt idx="8">
                  <c:v>#N/A</c:v>
                </c:pt>
                <c:pt idx="9">
                  <c:v>7.0000000000000007E-2</c:v>
                </c:pt>
              </c:numCache>
            </c:numRef>
          </c:val>
          <c:extLst>
            <c:ext xmlns:c16="http://schemas.microsoft.com/office/drawing/2014/chart" uri="{C3380CC4-5D6E-409C-BE32-E72D297353CC}">
              <c16:uniqueId val="{00000005-C15A-4EB6-9AC1-EB7685AB0475}"/>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0.11</c:v>
                </c:pt>
                <c:pt idx="2">
                  <c:v>#N/A</c:v>
                </c:pt>
                <c:pt idx="3">
                  <c:v>0.18</c:v>
                </c:pt>
                <c:pt idx="4">
                  <c:v>#N/A</c:v>
                </c:pt>
                <c:pt idx="5">
                  <c:v>0.08</c:v>
                </c:pt>
                <c:pt idx="6">
                  <c:v>#N/A</c:v>
                </c:pt>
                <c:pt idx="7">
                  <c:v>0.23</c:v>
                </c:pt>
                <c:pt idx="8">
                  <c:v>#N/A</c:v>
                </c:pt>
                <c:pt idx="9">
                  <c:v>0.11</c:v>
                </c:pt>
              </c:numCache>
            </c:numRef>
          </c:val>
          <c:extLst>
            <c:ext xmlns:c16="http://schemas.microsoft.com/office/drawing/2014/chart" uri="{C3380CC4-5D6E-409C-BE32-E72D297353CC}">
              <c16:uniqueId val="{00000006-C15A-4EB6-9AC1-EB7685AB0475}"/>
            </c:ext>
          </c:extLst>
        </c:ser>
        <c:ser>
          <c:idx val="7"/>
          <c:order val="7"/>
          <c:tx>
            <c:strRef>
              <c:f>データシート!$A$34</c:f>
              <c:strCache>
                <c:ptCount val="1"/>
                <c:pt idx="0">
                  <c:v>観光事業特別会計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0.03</c:v>
                </c:pt>
                <c:pt idx="2">
                  <c:v>#N/A</c:v>
                </c:pt>
                <c:pt idx="3">
                  <c:v>0.05</c:v>
                </c:pt>
                <c:pt idx="4">
                  <c:v>#N/A</c:v>
                </c:pt>
                <c:pt idx="5">
                  <c:v>0.03</c:v>
                </c:pt>
                <c:pt idx="6">
                  <c:v>#N/A</c:v>
                </c:pt>
                <c:pt idx="7">
                  <c:v>0.02</c:v>
                </c:pt>
                <c:pt idx="8">
                  <c:v>#N/A</c:v>
                </c:pt>
                <c:pt idx="9">
                  <c:v>0.16</c:v>
                </c:pt>
              </c:numCache>
            </c:numRef>
          </c:val>
          <c:extLst>
            <c:ext xmlns:c16="http://schemas.microsoft.com/office/drawing/2014/chart" uri="{C3380CC4-5D6E-409C-BE32-E72D297353CC}">
              <c16:uniqueId val="{00000007-C15A-4EB6-9AC1-EB7685AB0475}"/>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2.0499999999999998</c:v>
                </c:pt>
                <c:pt idx="2">
                  <c:v>#N/A</c:v>
                </c:pt>
                <c:pt idx="3">
                  <c:v>1.5</c:v>
                </c:pt>
                <c:pt idx="4">
                  <c:v>#N/A</c:v>
                </c:pt>
                <c:pt idx="5">
                  <c:v>0.98</c:v>
                </c:pt>
                <c:pt idx="6">
                  <c:v>#N/A</c:v>
                </c:pt>
                <c:pt idx="7">
                  <c:v>0.69</c:v>
                </c:pt>
                <c:pt idx="8">
                  <c:v>#N/A</c:v>
                </c:pt>
                <c:pt idx="9">
                  <c:v>0.87</c:v>
                </c:pt>
              </c:numCache>
            </c:numRef>
          </c:val>
          <c:extLst>
            <c:ext xmlns:c16="http://schemas.microsoft.com/office/drawing/2014/chart" uri="{C3380CC4-5D6E-409C-BE32-E72D297353CC}">
              <c16:uniqueId val="{00000008-C15A-4EB6-9AC1-EB7685AB047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7.77</c:v>
                </c:pt>
                <c:pt idx="2">
                  <c:v>#N/A</c:v>
                </c:pt>
                <c:pt idx="3">
                  <c:v>7.41</c:v>
                </c:pt>
                <c:pt idx="4">
                  <c:v>#N/A</c:v>
                </c:pt>
                <c:pt idx="5">
                  <c:v>9.3000000000000007</c:v>
                </c:pt>
                <c:pt idx="6">
                  <c:v>#N/A</c:v>
                </c:pt>
                <c:pt idx="7">
                  <c:v>11.62</c:v>
                </c:pt>
                <c:pt idx="8">
                  <c:v>#N/A</c:v>
                </c:pt>
                <c:pt idx="9">
                  <c:v>11.79</c:v>
                </c:pt>
              </c:numCache>
            </c:numRef>
          </c:val>
          <c:extLst>
            <c:ext xmlns:c16="http://schemas.microsoft.com/office/drawing/2014/chart" uri="{C3380CC4-5D6E-409C-BE32-E72D297353CC}">
              <c16:uniqueId val="{00000009-C15A-4EB6-9AC1-EB7685AB047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446</c:v>
                </c:pt>
                <c:pt idx="5">
                  <c:v>451</c:v>
                </c:pt>
                <c:pt idx="8">
                  <c:v>518</c:v>
                </c:pt>
                <c:pt idx="11">
                  <c:v>445</c:v>
                </c:pt>
                <c:pt idx="14">
                  <c:v>435</c:v>
                </c:pt>
              </c:numCache>
            </c:numRef>
          </c:val>
          <c:extLst>
            <c:ext xmlns:c16="http://schemas.microsoft.com/office/drawing/2014/chart" uri="{C3380CC4-5D6E-409C-BE32-E72D297353CC}">
              <c16:uniqueId val="{00000000-B307-4DF4-860E-407896CB047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307-4DF4-860E-407896CB047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307-4DF4-860E-407896CB047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307-4DF4-860E-407896CB047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186</c:v>
                </c:pt>
                <c:pt idx="3">
                  <c:v>169</c:v>
                </c:pt>
                <c:pt idx="6">
                  <c:v>148</c:v>
                </c:pt>
                <c:pt idx="9">
                  <c:v>140</c:v>
                </c:pt>
                <c:pt idx="12">
                  <c:v>100</c:v>
                </c:pt>
              </c:numCache>
            </c:numRef>
          </c:val>
          <c:extLst>
            <c:ext xmlns:c16="http://schemas.microsoft.com/office/drawing/2014/chart" uri="{C3380CC4-5D6E-409C-BE32-E72D297353CC}">
              <c16:uniqueId val="{00000004-B307-4DF4-860E-407896CB047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307-4DF4-860E-407896CB047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307-4DF4-860E-407896CB047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470</c:v>
                </c:pt>
                <c:pt idx="3">
                  <c:v>468</c:v>
                </c:pt>
                <c:pt idx="6">
                  <c:v>450</c:v>
                </c:pt>
                <c:pt idx="9">
                  <c:v>442</c:v>
                </c:pt>
                <c:pt idx="12">
                  <c:v>467</c:v>
                </c:pt>
              </c:numCache>
            </c:numRef>
          </c:val>
          <c:extLst>
            <c:ext xmlns:c16="http://schemas.microsoft.com/office/drawing/2014/chart" uri="{C3380CC4-5D6E-409C-BE32-E72D297353CC}">
              <c16:uniqueId val="{00000007-B307-4DF4-860E-407896CB047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210</c:v>
                </c:pt>
                <c:pt idx="2">
                  <c:v>#N/A</c:v>
                </c:pt>
                <c:pt idx="3">
                  <c:v>#N/A</c:v>
                </c:pt>
                <c:pt idx="4">
                  <c:v>186</c:v>
                </c:pt>
                <c:pt idx="5">
                  <c:v>#N/A</c:v>
                </c:pt>
                <c:pt idx="6">
                  <c:v>#N/A</c:v>
                </c:pt>
                <c:pt idx="7">
                  <c:v>80</c:v>
                </c:pt>
                <c:pt idx="8">
                  <c:v>#N/A</c:v>
                </c:pt>
                <c:pt idx="9">
                  <c:v>#N/A</c:v>
                </c:pt>
                <c:pt idx="10">
                  <c:v>137</c:v>
                </c:pt>
                <c:pt idx="11">
                  <c:v>#N/A</c:v>
                </c:pt>
                <c:pt idx="12">
                  <c:v>#N/A</c:v>
                </c:pt>
                <c:pt idx="13">
                  <c:v>132</c:v>
                </c:pt>
                <c:pt idx="14">
                  <c:v>#N/A</c:v>
                </c:pt>
              </c:numCache>
            </c:numRef>
          </c:val>
          <c:smooth val="0"/>
          <c:extLst>
            <c:ext xmlns:c16="http://schemas.microsoft.com/office/drawing/2014/chart" uri="{C3380CC4-5D6E-409C-BE32-E72D297353CC}">
              <c16:uniqueId val="{00000008-B307-4DF4-860E-407896CB047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3462</c:v>
                </c:pt>
                <c:pt idx="5">
                  <c:v>3418</c:v>
                </c:pt>
                <c:pt idx="8">
                  <c:v>3221</c:v>
                </c:pt>
                <c:pt idx="11">
                  <c:v>2975</c:v>
                </c:pt>
                <c:pt idx="14">
                  <c:v>2759</c:v>
                </c:pt>
              </c:numCache>
            </c:numRef>
          </c:val>
          <c:extLst>
            <c:ext xmlns:c16="http://schemas.microsoft.com/office/drawing/2014/chart" uri="{C3380CC4-5D6E-409C-BE32-E72D297353CC}">
              <c16:uniqueId val="{00000000-D2D4-4D21-BF6E-11BCC1C9A61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927</c:v>
                </c:pt>
                <c:pt idx="5">
                  <c:v>980</c:v>
                </c:pt>
                <c:pt idx="8">
                  <c:v>946</c:v>
                </c:pt>
                <c:pt idx="11">
                  <c:v>1127</c:v>
                </c:pt>
                <c:pt idx="14">
                  <c:v>1151</c:v>
                </c:pt>
              </c:numCache>
            </c:numRef>
          </c:val>
          <c:extLst>
            <c:ext xmlns:c16="http://schemas.microsoft.com/office/drawing/2014/chart" uri="{C3380CC4-5D6E-409C-BE32-E72D297353CC}">
              <c16:uniqueId val="{00000001-D2D4-4D21-BF6E-11BCC1C9A61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1380</c:v>
                </c:pt>
                <c:pt idx="5">
                  <c:v>1339</c:v>
                </c:pt>
                <c:pt idx="8">
                  <c:v>1397</c:v>
                </c:pt>
                <c:pt idx="11">
                  <c:v>1614</c:v>
                </c:pt>
                <c:pt idx="14">
                  <c:v>1632</c:v>
                </c:pt>
              </c:numCache>
            </c:numRef>
          </c:val>
          <c:extLst>
            <c:ext xmlns:c16="http://schemas.microsoft.com/office/drawing/2014/chart" uri="{C3380CC4-5D6E-409C-BE32-E72D297353CC}">
              <c16:uniqueId val="{00000002-D2D4-4D21-BF6E-11BCC1C9A61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2D4-4D21-BF6E-11BCC1C9A61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2D4-4D21-BF6E-11BCC1C9A61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D4-4D21-BF6E-11BCC1C9A61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588</c:v>
                </c:pt>
                <c:pt idx="3">
                  <c:v>578</c:v>
                </c:pt>
                <c:pt idx="6">
                  <c:v>573</c:v>
                </c:pt>
                <c:pt idx="9">
                  <c:v>566</c:v>
                </c:pt>
                <c:pt idx="12">
                  <c:v>577</c:v>
                </c:pt>
              </c:numCache>
            </c:numRef>
          </c:val>
          <c:extLst>
            <c:ext xmlns:c16="http://schemas.microsoft.com/office/drawing/2014/chart" uri="{C3380CC4-5D6E-409C-BE32-E72D297353CC}">
              <c16:uniqueId val="{00000006-D2D4-4D21-BF6E-11BCC1C9A61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15</c:v>
                </c:pt>
                <c:pt idx="6">
                  <c:v>91</c:v>
                </c:pt>
                <c:pt idx="9">
                  <c:v>140</c:v>
                </c:pt>
                <c:pt idx="12">
                  <c:v>140</c:v>
                </c:pt>
              </c:numCache>
            </c:numRef>
          </c:val>
          <c:extLst>
            <c:ext xmlns:c16="http://schemas.microsoft.com/office/drawing/2014/chart" uri="{C3380CC4-5D6E-409C-BE32-E72D297353CC}">
              <c16:uniqueId val="{00000007-D2D4-4D21-BF6E-11BCC1C9A61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1025</c:v>
                </c:pt>
                <c:pt idx="3">
                  <c:v>744</c:v>
                </c:pt>
                <c:pt idx="6">
                  <c:v>725</c:v>
                </c:pt>
                <c:pt idx="9">
                  <c:v>632</c:v>
                </c:pt>
                <c:pt idx="12">
                  <c:v>565</c:v>
                </c:pt>
              </c:numCache>
            </c:numRef>
          </c:val>
          <c:extLst>
            <c:ext xmlns:c16="http://schemas.microsoft.com/office/drawing/2014/chart" uri="{C3380CC4-5D6E-409C-BE32-E72D297353CC}">
              <c16:uniqueId val="{00000008-D2D4-4D21-BF6E-11BCC1C9A61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2D4-4D21-BF6E-11BCC1C9A61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4650</c:v>
                </c:pt>
                <c:pt idx="3">
                  <c:v>4844</c:v>
                </c:pt>
                <c:pt idx="6">
                  <c:v>4641</c:v>
                </c:pt>
                <c:pt idx="9">
                  <c:v>4580</c:v>
                </c:pt>
                <c:pt idx="12">
                  <c:v>4328</c:v>
                </c:pt>
              </c:numCache>
            </c:numRef>
          </c:val>
          <c:extLst>
            <c:ext xmlns:c16="http://schemas.microsoft.com/office/drawing/2014/chart" uri="{C3380CC4-5D6E-409C-BE32-E72D297353CC}">
              <c16:uniqueId val="{0000000A-D2D4-4D21-BF6E-11BCC1C9A61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495</c:v>
                </c:pt>
                <c:pt idx="2">
                  <c:v>#N/A</c:v>
                </c:pt>
                <c:pt idx="3">
                  <c:v>#N/A</c:v>
                </c:pt>
                <c:pt idx="4">
                  <c:v>443</c:v>
                </c:pt>
                <c:pt idx="5">
                  <c:v>#N/A</c:v>
                </c:pt>
                <c:pt idx="6">
                  <c:v>#N/A</c:v>
                </c:pt>
                <c:pt idx="7">
                  <c:v>468</c:v>
                </c:pt>
                <c:pt idx="8">
                  <c:v>#N/A</c:v>
                </c:pt>
                <c:pt idx="9">
                  <c:v>#N/A</c:v>
                </c:pt>
                <c:pt idx="10">
                  <c:v>203</c:v>
                </c:pt>
                <c:pt idx="11">
                  <c:v>#N/A</c:v>
                </c:pt>
                <c:pt idx="12">
                  <c:v>#N/A</c:v>
                </c:pt>
                <c:pt idx="13">
                  <c:v>67</c:v>
                </c:pt>
                <c:pt idx="14">
                  <c:v>#N/A</c:v>
                </c:pt>
              </c:numCache>
            </c:numRef>
          </c:val>
          <c:smooth val="0"/>
          <c:extLst>
            <c:ext xmlns:c16="http://schemas.microsoft.com/office/drawing/2014/chart" uri="{C3380CC4-5D6E-409C-BE32-E72D297353CC}">
              <c16:uniqueId val="{0000000B-D2D4-4D21-BF6E-11BCC1C9A61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698</c:v>
                </c:pt>
                <c:pt idx="1">
                  <c:v>801</c:v>
                </c:pt>
                <c:pt idx="2">
                  <c:v>802</c:v>
                </c:pt>
              </c:numCache>
            </c:numRef>
          </c:val>
          <c:extLst>
            <c:ext xmlns:c16="http://schemas.microsoft.com/office/drawing/2014/chart" uri="{C3380CC4-5D6E-409C-BE32-E72D297353CC}">
              <c16:uniqueId val="{00000000-9536-4F59-B13D-7B375C0C5C3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80</c:v>
                </c:pt>
                <c:pt idx="1">
                  <c:v>80</c:v>
                </c:pt>
                <c:pt idx="2">
                  <c:v>80</c:v>
                </c:pt>
              </c:numCache>
            </c:numRef>
          </c:val>
          <c:extLst>
            <c:ext xmlns:c16="http://schemas.microsoft.com/office/drawing/2014/chart" uri="{C3380CC4-5D6E-409C-BE32-E72D297353CC}">
              <c16:uniqueId val="{00000001-9536-4F59-B13D-7B375C0C5C3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553</c:v>
                </c:pt>
                <c:pt idx="1">
                  <c:v>660</c:v>
                </c:pt>
                <c:pt idx="2">
                  <c:v>662</c:v>
                </c:pt>
              </c:numCache>
            </c:numRef>
          </c:val>
          <c:extLst>
            <c:ext xmlns:c16="http://schemas.microsoft.com/office/drawing/2014/chart" uri="{C3380CC4-5D6E-409C-BE32-E72D297353CC}">
              <c16:uniqueId val="{00000002-9536-4F59-B13D-7B375C0C5C3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{35496AA6-481A-4FCC-9037-AEFB60A08223}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684-4FA2-8840-EFE9C1D1467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{FDA4ED76-63EB-4B90-8EBA-8EA03247E340}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684-4FA2-8840-EFE9C1D1467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{F1875E41-E148-4BE3-89D3-5BF122C7DBA2}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684-4FA2-8840-EFE9C1D1467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{62EDD78B-565D-49E3-A0AD-211AFB5DF105}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684-4FA2-8840-EFE9C1D1467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{0A5E9913-2EA8-4FD6-88C6-5BA0F7E16648}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684-4FA2-8840-EFE9C1D1467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{B69FEA6F-3820-4A0C-A04E-F4CEEF25ED9D}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684-4FA2-8840-EFE9C1D1467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{64B36859-9232-480C-9E76-BA35418D7935}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684-4FA2-8840-EFE9C1D1467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{0EA3487C-46F7-4195-A776-B6B752C22B9B}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684-4FA2-8840-EFE9C1D1467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{24D8BA1E-1CCC-4F4D-9ABA-AF62E186C6BA}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684-4FA2-8840-EFE9C1D1467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60.7</c:v>
                </c:pt>
                <c:pt idx="8">
                  <c:v>62.2</c:v>
                </c:pt>
                <c:pt idx="16">
                  <c:v>64.099999999999994</c:v>
                </c:pt>
                <c:pt idx="24">
                  <c:v>63.9</c:v>
                </c:pt>
                <c:pt idx="32">
                  <c:v>67.3</c:v>
                </c:pt>
              </c:numCache>
            </c:numRef>
          </c:xVal>
          <c:yVal>
            <c:numRef>
              <c:f>公会計指標分析・財政指標組合せ分析表!$BP$51:$DC$51</c:f>
              <c:numCache>
                <c:formatCode>#,##0.0;"▲ "#,##0.0</c:formatCode>
                <c:ptCount val="40"/>
                <c:pt idx="0">
                  <c:v>26.8</c:v>
                </c:pt>
                <c:pt idx="8">
                  <c:v>23.9</c:v>
                </c:pt>
                <c:pt idx="16">
                  <c:v>24.2</c:v>
                </c:pt>
                <c:pt idx="24">
                  <c:v>9.5</c:v>
                </c:pt>
                <c:pt idx="32">
                  <c:v>3.4</c:v>
                </c:pt>
              </c:numCache>
            </c:numRef>
          </c:yVal>
          <c:smooth val="0"/>
          <c:extLst>
            <c:ext xmlns:c16="http://schemas.microsoft.com/office/drawing/2014/chart" uri="{C3380CC4-5D6E-409C-BE32-E72D297353CC}">
              <c16:uniqueId val="{00000009-D684-4FA2-8840-EFE9C1D1467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{708A4644-C34F-4454-B8B5-D18DE5302D50}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684-4FA2-8840-EFE9C1D1467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{7A65A620-D7D1-49CF-B3C1-7216B03A3D65}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684-4FA2-8840-EFE9C1D1467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{321EC63B-A90A-4A04-9998-F1205D8B7500}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684-4FA2-8840-EFE9C1D1467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{25EA4D0F-F926-42D2-9D18-1CF8F33349F2}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684-4FA2-8840-EFE9C1D1467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{B6C1E8CB-C669-4522-BDA2-9FFC08C0C33B}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684-4FA2-8840-EFE9C1D1467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{DFAA0DA9-F9F2-451F-9ACB-B869CDD51411}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684-4FA2-8840-EFE9C1D1467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{7D026B0B-C514-4A26-9FE3-05D1FF338603}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684-4FA2-8840-EFE9C1D1467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{3F77A801-1A2A-46AD-AB52-4786EDB3A327}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684-4FA2-8840-EFE9C1D1467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{D4800E07-8E23-479D-8D7F-D135EEC751CE}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684-4FA2-8840-EFE9C1D1467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60.3</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684-4FA2-8840-EFE9C1D14677}"/>
            </c:ext>
          </c:extLst>
        </c:ser>
        <c:dLbls>
          <c:showLegendKey val="0"/>
          <c:showVal val="1"/>
          <c:showCatName val="0"/>
          <c:showSerName val="0"/>
          <c:showPercent val="0"/>
          <c:showBubbleSize val="0"/>
        </c:dLbls>
        <c:axId val="46179840"/>
        <c:axId val="46181760"/>
      </c:scatterChart>
      <c:valAx>
        <c:axId val="46179840"/>
        <c:scaling>
          <c:orientation val="maxMin"/>
          <c:max val="68"/>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{248CF8AD-ED09-440C-A5F1-7053ADC6F0CD}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368-48DE-B4D3-1A80E10A8C5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{5248B161-1886-447B-BC6F-F1DB33AFDCFF}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68-48DE-B4D3-1A80E10A8C5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{DAB59576-2A21-4986-BAF4-B0F263B7FDC2}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68-48DE-B4D3-1A80E10A8C5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{99F0D98D-0CD3-4295-9057-86B8A31DF953}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68-48DE-B4D3-1A80E10A8C5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{7DD9B29D-6C31-4577-B70C-412980D8C459}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68-48DE-B4D3-1A80E10A8C53}"/>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{A79810C8-19FB-45E1-A561-51D218A19A2D}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368-48DE-B4D3-1A80E10A8C53}"/>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{041F918B-CCC0-4064-B6C0-9C8A6B49FC11}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368-48DE-B4D3-1A80E10A8C53}"/>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{F6C375B3-4F4E-451F-91C1-56789B67A6C2}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368-48DE-B4D3-1A80E10A8C53}"/>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{6A27912E-1293-45F5-86A5-D94580E438E5}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368-48DE-B4D3-1A80E10A8C5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10.3</c:v>
                </c:pt>
                <c:pt idx="16">
                  <c:v>8.5</c:v>
                </c:pt>
                <c:pt idx="24">
                  <c:v>6.8</c:v>
                </c:pt>
                <c:pt idx="32">
                  <c:v>5.7</c:v>
                </c:pt>
              </c:numCache>
            </c:numRef>
          </c:xVal>
          <c:yVal>
            <c:numRef>
              <c:f>公会計指標分析・財政指標組合せ分析表!$BP$73:$DC$73</c:f>
              <c:numCache>
                <c:formatCode>#,##0.0;"▲ "#,##0.0</c:formatCode>
                <c:ptCount val="40"/>
                <c:pt idx="0">
                  <c:v>26.8</c:v>
                </c:pt>
                <c:pt idx="8">
                  <c:v>23.9</c:v>
                </c:pt>
                <c:pt idx="16">
                  <c:v>24.2</c:v>
                </c:pt>
                <c:pt idx="24">
                  <c:v>9.5</c:v>
                </c:pt>
                <c:pt idx="32">
                  <c:v>3.4</c:v>
                </c:pt>
              </c:numCache>
            </c:numRef>
          </c:yVal>
          <c:smooth val="0"/>
          <c:extLst>
            <c:ext xmlns:c16="http://schemas.microsoft.com/office/drawing/2014/chart" uri="{C3380CC4-5D6E-409C-BE32-E72D297353CC}">
              <c16:uniqueId val="{00000009-8368-48DE-B4D3-1A80E10A8C5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916138266295408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{92C1C7D4-8086-42E1-B553-9F2BC3EF6A42}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368-48DE-B4D3-1A80E10A8C5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{F76C5B6B-3DFD-4503-97FA-E307C0FEBE26}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68-48DE-B4D3-1A80E10A8C5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{F658389E-604B-496D-8487-9A633362E902}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68-48DE-B4D3-1A80E10A8C5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{F856380C-2AC2-4683-BBED-D154D5734DF3}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68-48DE-B4D3-1A80E10A8C5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{57351586-1262-401C-B514-988909FAB5B9}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68-48DE-B4D3-1A80E10A8C53}"/>
                </c:ext>
              </c:extLst>
            </c:dLbl>
            <c:dLbl>
              <c:idx val="8"/>
              <c:layout>
                <c:manualLayout>
                  <c:x val="-2.7834925426625867E-2"/>
                  <c:y val="-6.1234037510608554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{19B3B808-E6D7-418A-92F4-E8FAAB5DDF49}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368-48DE-B4D3-1A80E10A8C53}"/>
                </c:ext>
              </c:extLst>
            </c:dLbl>
            <c:dLbl>
              <c:idx val="16"/>
              <c:layout>
                <c:manualLayout>
                  <c:x val="-3.7842297186153222E-2"/>
                  <c:y val="-0.10055366540471411"/>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{36644D20-4269-43AA-8BD9-33D03798DF40}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368-48DE-B4D3-1A80E10A8C53}"/>
                </c:ext>
              </c:extLst>
            </c:dLbl>
            <c:dLbl>
              <c:idx val="24"/>
              <c:layout>
                <c:manualLayout>
                  <c:x val="-3.1570342725075584E-2"/>
                  <c:y val="-2.5018545701883749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{242BD596-B3B1-4B9D-B08A-994C7B07D6B8}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368-48DE-B4D3-1A80E10A8C53}"/>
                </c:ext>
              </c:extLst>
            </c:dLbl>
            <c:dLbl>
              <c:idx val="32"/>
              <c:layout>
                <c:manualLayout>
                  <c:x val="-3.1570342725075584E-2"/>
                  <c:y val="-6.2859997246399943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{F68202E9-7B09-4A31-8B1C-2C47CCBB5FAA}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368-48DE-B4D3-1A80E10A8C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368-48DE-B4D3-1A80E10A8C53}"/>
            </c:ext>
          </c:extLst>
        </c:ser>
        <c:dLbls>
          <c:showLegendKey val="0"/>
          <c:showVal val="1"/>
          <c:showCatName val="0"/>
          <c:showSerName val="0"/>
          <c:showPercent val="0"/>
          <c:showBubbleSize val="0"/>
        </c:dLbls>
        <c:axId val="84219776"/>
        <c:axId val="84234240"/>
      </c:scatterChart>
      <c:valAx>
        <c:axId val="8421977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北海道比布町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3,505
3,488
86.90
4,109,764
3,825,059
274,807
2,330,703
4,327,715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生産年齢人口の減少、基幹産業である農業収入の減少、また、地理的条件により商工業の購買力が大経済圏（旭川市）に流出し、自主財源である町税が伸び悩んでいることが財政力指数低迷の大きな要因となっています。今後においても高齢化などが予想されることから、事業の見直しによる歳出のさらなる削減と行政の効率化に取り組むとともに、滞納整理機構を中心とした徴収率の向上を図り、自主財源の確保に努めます。</a:t>
          </a:r>
          <a:endParaRPr lang="ja-JP" altLang="ja-JP">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75142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47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75142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55033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55033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167869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事務事業の見直しや時間外勤務の抑制により経費の抑制に努めていますが、町単独事業が増加傾向にあり、類似団体平均を上回っています。</a:t>
          </a:r>
          <a:endParaRPr lang="ja-JP" altLang="ja-JP" sz="1400">
            <a:effectLst/>
          </a:endParaRPr>
        </a:p>
        <a:p>
          <a:r>
            <a:rPr kumimoji="1" lang="ja-JP" altLang="ja-JP" sz="1100">
              <a:solidFill>
                <a:schemeClr val="dk1"/>
              </a:solidFill>
              <a:effectLst/>
              <a:latin typeface="+mn-lt"/>
              <a:ea typeface="+mn-ea"/>
              <a:cs typeface="+mn-cs"/>
            </a:rPr>
            <a:t>今後においても、人件費や地方債の発行の抑制、事務事業の更なる見直しを図り、経常経費の削減に努めます。</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109220</xdr:rowOff>
    </xdr:from>
    <xdr:to>
      <xdr:col>23</xdr:col>
      <xdr:colOff>133350</xdr:colOff>
      <xdr:row>66</xdr:row>
      <xdr:rowOff>10160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25347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52917</xdr:rowOff>
    </xdr:from>
    <xdr:to>
      <xdr:col>19</xdr:col>
      <xdr:colOff>133350</xdr:colOff>
      <xdr:row>65</xdr:row>
      <xdr:rowOff>109220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9716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71544</xdr:rowOff>
    </xdr:from>
    <xdr:to>
      <xdr:col>15</xdr:col>
      <xdr:colOff>82550</xdr:colOff>
      <xdr:row>65</xdr:row>
      <xdr:rowOff>52917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044344"/>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11219</xdr:rowOff>
    </xdr:from>
    <xdr:to>
      <xdr:col>11</xdr:col>
      <xdr:colOff>31750</xdr:colOff>
      <xdr:row>64</xdr:row>
      <xdr:rowOff>71544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98401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104369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130810</xdr:rowOff>
    </xdr:from>
    <xdr:to>
      <xdr:col>23</xdr:col>
      <xdr:colOff>184150</xdr:colOff>
      <xdr:row>66</xdr:row>
      <xdr:rowOff>60960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102887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4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58420</xdr:rowOff>
    </xdr:from>
    <xdr:to>
      <xdr:col>19</xdr:col>
      <xdr:colOff>184150</xdr:colOff>
      <xdr:row>65</xdr:row>
      <xdr:rowOff>160020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144797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2117</xdr:rowOff>
    </xdr:from>
    <xdr:to>
      <xdr:col>15</xdr:col>
      <xdr:colOff>133350</xdr:colOff>
      <xdr:row>65</xdr:row>
      <xdr:rowOff>103717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88494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20744</xdr:rowOff>
    </xdr:from>
    <xdr:to>
      <xdr:col>11</xdr:col>
      <xdr:colOff>82550</xdr:colOff>
      <xdr:row>64</xdr:row>
      <xdr:rowOff>122344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107121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131869</xdr:rowOff>
    </xdr:from>
    <xdr:to>
      <xdr:col>7</xdr:col>
      <xdr:colOff>31750</xdr:colOff>
      <xdr:row>64</xdr:row>
      <xdr:rowOff>62019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72196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70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[348,857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人件費・物件費等が低くなっている要因としては、指定管理者制度の導入が挙げられます。しかし、一部の観光施設関係支出については一般会計内で行っていることや物価高騰等による物件費の増加が見込まれるため、今後においても、指定管理者制度の導入の検討などのほか、事業の統廃合による需要費や委託料等のさらなる削減に努めます。</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12929</xdr:rowOff>
    </xdr:from>
    <xdr:to>
      <xdr:col>23</xdr:col>
      <xdr:colOff>133350</xdr:colOff>
      <xdr:row>82</xdr:row>
      <xdr:rowOff>22365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71829"/>
          <a:ext cx="838200" cy="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85548</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4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12929</xdr:rowOff>
    </xdr:from>
    <xdr:to>
      <xdr:col>19</xdr:col>
      <xdr:colOff>133350</xdr:colOff>
      <xdr:row>82</xdr:row>
      <xdr:rowOff>16475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071829"/>
          <a:ext cx="889000" cy="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170194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152115</xdr:rowOff>
    </xdr:from>
    <xdr:to>
      <xdr:col>15</xdr:col>
      <xdr:colOff>82550</xdr:colOff>
      <xdr:row>82</xdr:row>
      <xdr:rowOff>16475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39565"/>
          <a:ext cx="889000" cy="3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153379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152115</xdr:rowOff>
    </xdr:from>
    <xdr:to>
      <xdr:col>11</xdr:col>
      <xdr:colOff>31750</xdr:colOff>
      <xdr:row>82</xdr:row>
      <xdr:rowOff>9700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039565"/>
          <a:ext cx="889000" cy="2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121908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114312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7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143015</xdr:rowOff>
    </xdr:from>
    <xdr:to>
      <xdr:col>23</xdr:col>
      <xdr:colOff>184150</xdr:colOff>
      <xdr:row>82</xdr:row>
      <xdr:rowOff>73165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3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64292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5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133579</xdr:rowOff>
    </xdr:from>
    <xdr:to>
      <xdr:col>19</xdr:col>
      <xdr:colOff>184150</xdr:colOff>
      <xdr:row>82</xdr:row>
      <xdr:rowOff>63729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2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73906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8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137125</xdr:rowOff>
    </xdr:from>
    <xdr:to>
      <xdr:col>15</xdr:col>
      <xdr:colOff>133350</xdr:colOff>
      <xdr:row>82</xdr:row>
      <xdr:rowOff>67275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2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77452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9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101315</xdr:rowOff>
    </xdr:from>
    <xdr:to>
      <xdr:col>11</xdr:col>
      <xdr:colOff>82550</xdr:colOff>
      <xdr:row>82</xdr:row>
      <xdr:rowOff>31465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8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41642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57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130350</xdr:rowOff>
    </xdr:from>
    <xdr:to>
      <xdr:col>7</xdr:col>
      <xdr:colOff>31750</xdr:colOff>
      <xdr:row>82</xdr:row>
      <xdr:rowOff>60500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70677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の年齢構成に伴い指数が変動するため、職員数の少ない小規模自治体においては、各年ごとに指数が大きく変動しますが、本町においてはほぼ横ばいで推移しています。今後も、国の給与制度を考慮するとともに、本町の財政状況とも照らし合わせ、適正な職員給与水準の維持に努めます。</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86868</xdr:rowOff>
    </xdr:from>
    <xdr:to>
      <xdr:col>81</xdr:col>
      <xdr:colOff>44450</xdr:colOff>
      <xdr:row>88</xdr:row>
      <xdr:rowOff>91694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17446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161307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906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86868</xdr:rowOff>
    </xdr:from>
    <xdr:to>
      <xdr:col>77</xdr:col>
      <xdr:colOff>44450</xdr:colOff>
      <xdr:row>88</xdr:row>
      <xdr:rowOff>139954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17446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94759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839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88</xdr:row>
      <xdr:rowOff>139954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20825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89933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48261</xdr:rowOff>
    </xdr:from>
    <xdr:to>
      <xdr:col>68</xdr:col>
      <xdr:colOff>152400</xdr:colOff>
      <xdr:row>88</xdr:row>
      <xdr:rowOff>120650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1358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89933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89933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40894</xdr:rowOff>
    </xdr:from>
    <xdr:to>
      <xdr:col>81</xdr:col>
      <xdr:colOff>95250</xdr:colOff>
      <xdr:row>88</xdr:row>
      <xdr:rowOff>142494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12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12971</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1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36068</xdr:rowOff>
    </xdr:from>
    <xdr:to>
      <xdr:col>77</xdr:col>
      <xdr:colOff>95250</xdr:colOff>
      <xdr:row>88</xdr:row>
      <xdr:rowOff>137668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12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122445</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21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89154</xdr:rowOff>
    </xdr:from>
    <xdr:to>
      <xdr:col>73</xdr:col>
      <xdr:colOff>44450</xdr:colOff>
      <xdr:row>89</xdr:row>
      <xdr:rowOff>19304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17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4081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26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168911</xdr:rowOff>
    </xdr:from>
    <xdr:to>
      <xdr:col>64</xdr:col>
      <xdr:colOff>152400</xdr:colOff>
      <xdr:row>88</xdr:row>
      <xdr:rowOff>99061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83838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業務の兼務発令などを実施し、職員数の抑制に努めることにより類似団体平均を下回る職員数となっています。今後、人員配置の見直しや効率化を行い、適正な定員管理に努めます。</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97572</xdr:rowOff>
    </xdr:from>
    <xdr:to>
      <xdr:col>81</xdr:col>
      <xdr:colOff>44450</xdr:colOff>
      <xdr:row>59</xdr:row>
      <xdr:rowOff>141696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213122"/>
          <a:ext cx="838200" cy="4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45266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32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83094</xdr:rowOff>
    </xdr:from>
    <xdr:to>
      <xdr:col>77</xdr:col>
      <xdr:colOff>44450</xdr:colOff>
      <xdr:row>59</xdr:row>
      <xdr:rowOff>97572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19864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134746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21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73098</xdr:rowOff>
    </xdr:from>
    <xdr:to>
      <xdr:col>72</xdr:col>
      <xdr:colOff>203200</xdr:colOff>
      <xdr:row>59</xdr:row>
      <xdr:rowOff>83094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188648"/>
          <a:ext cx="889000" cy="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121302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51726</xdr:rowOff>
    </xdr:from>
    <xdr:to>
      <xdr:col>68</xdr:col>
      <xdr:colOff>152400</xdr:colOff>
      <xdr:row>59</xdr:row>
      <xdr:rowOff>73098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167276"/>
          <a:ext cx="889000" cy="2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107858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89933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90896</xdr:rowOff>
    </xdr:from>
    <xdr:to>
      <xdr:col>81</xdr:col>
      <xdr:colOff>95250</xdr:colOff>
      <xdr:row>60</xdr:row>
      <xdr:rowOff>21046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107423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05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46772</xdr:rowOff>
    </xdr:from>
    <xdr:to>
      <xdr:col>77</xdr:col>
      <xdr:colOff>95250</xdr:colOff>
      <xdr:row>59</xdr:row>
      <xdr:rowOff>148372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16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158549</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931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32294</xdr:rowOff>
    </xdr:from>
    <xdr:to>
      <xdr:col>73</xdr:col>
      <xdr:colOff>44450</xdr:colOff>
      <xdr:row>59</xdr:row>
      <xdr:rowOff>133894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14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144071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91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22298</xdr:rowOff>
    </xdr:from>
    <xdr:to>
      <xdr:col>68</xdr:col>
      <xdr:colOff>203200</xdr:colOff>
      <xdr:row>59</xdr:row>
      <xdr:rowOff>123898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13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134075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906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926</xdr:rowOff>
    </xdr:from>
    <xdr:to>
      <xdr:col>64</xdr:col>
      <xdr:colOff>152400</xdr:colOff>
      <xdr:row>59</xdr:row>
      <xdr:rowOff>102526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11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112703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885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大型事業の抑制などにより、令和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年度以降の公債費負担は減少していますが、令和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から大型事業の元金償還が始まったことや、今後も大型事業が計画されており、比率の悪化が見込まれるため、住民生活に直結するライフラインの整備や維持補修など、住民にとって不可欠な事業については、地方債の発行の抑制に努めるとともに、年度間の償還額の平準化できるよう計画的に実施していきま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11854</xdr:rowOff>
    </xdr:from>
    <xdr:to>
      <xdr:col>81</xdr:col>
      <xdr:colOff>44450</xdr:colOff>
      <xdr:row>41</xdr:row>
      <xdr:rowOff>100330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041304"/>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42</xdr:row>
      <xdr:rowOff>65617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12978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65617</xdr:rowOff>
    </xdr:from>
    <xdr:to>
      <xdr:col>72</xdr:col>
      <xdr:colOff>203200</xdr:colOff>
      <xdr:row>43</xdr:row>
      <xdr:rowOff>38946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266517"/>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22860</xdr:rowOff>
    </xdr:from>
    <xdr:to>
      <xdr:col>68</xdr:col>
      <xdr:colOff>152400</xdr:colOff>
      <xdr:row>43</xdr:row>
      <xdr:rowOff>38946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3952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149031</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3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14817</xdr:rowOff>
    </xdr:from>
    <xdr:to>
      <xdr:col>73</xdr:col>
      <xdr:colOff>44450</xdr:colOff>
      <xdr:row>42</xdr:row>
      <xdr:rowOff>116417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159596</xdr:rowOff>
    </xdr:from>
    <xdr:to>
      <xdr:col>68</xdr:col>
      <xdr:colOff>203200</xdr:colOff>
      <xdr:row>43</xdr:row>
      <xdr:rowOff>89746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74523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143510</xdr:rowOff>
    </xdr:from>
    <xdr:to>
      <xdr:col>64</xdr:col>
      <xdr:colOff>152400</xdr:colOff>
      <xdr:row>43</xdr:row>
      <xdr:rowOff>73660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58437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現在高の減少などにより、指数が減少に転じましたが、今後実施予定の庁舎建設事業などにより、地方債残高の増加が見込まれるため、後世への負担を最小限に抑えるよう、地方債の発行を厳格に判断し、財政の健全化を図りま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15946</xdr:rowOff>
    </xdr:from>
    <xdr:to>
      <xdr:col>81</xdr:col>
      <xdr:colOff>44450</xdr:colOff>
      <xdr:row>14</xdr:row>
      <xdr:rowOff>97719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416246"/>
          <a:ext cx="838200" cy="8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97719</xdr:rowOff>
    </xdr:from>
    <xdr:to>
      <xdr:col>77</xdr:col>
      <xdr:colOff>44450</xdr:colOff>
      <xdr:row>15</xdr:row>
      <xdr:rowOff>123331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498019"/>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119309</xdr:rowOff>
    </xdr:from>
    <xdr:to>
      <xdr:col>72</xdr:col>
      <xdr:colOff>203200</xdr:colOff>
      <xdr:row>15</xdr:row>
      <xdr:rowOff>123331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269105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119309</xdr:rowOff>
    </xdr:from>
    <xdr:to>
      <xdr:col>68</xdr:col>
      <xdr:colOff>152400</xdr:colOff>
      <xdr:row>15</xdr:row>
      <xdr:rowOff>158185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691059"/>
          <a:ext cx="889000" cy="3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136596</xdr:rowOff>
    </xdr:from>
    <xdr:to>
      <xdr:col>81</xdr:col>
      <xdr:colOff>95250</xdr:colOff>
      <xdr:row>14</xdr:row>
      <xdr:rowOff>66746</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36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108673</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33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46919</xdr:rowOff>
    </xdr:from>
    <xdr:to>
      <xdr:col>77</xdr:col>
      <xdr:colOff>95250</xdr:colOff>
      <xdr:row>14</xdr:row>
      <xdr:rowOff>148519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44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133296</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533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72531</xdr:rowOff>
    </xdr:from>
    <xdr:to>
      <xdr:col>73</xdr:col>
      <xdr:colOff>44450</xdr:colOff>
      <xdr:row>16</xdr:row>
      <xdr:rowOff>2681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64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158908</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730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68509</xdr:rowOff>
    </xdr:from>
    <xdr:to>
      <xdr:col>68</xdr:col>
      <xdr:colOff>203200</xdr:colOff>
      <xdr:row>15</xdr:row>
      <xdr:rowOff>170109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64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154886</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72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107385</xdr:rowOff>
    </xdr:from>
    <xdr:to>
      <xdr:col>64</xdr:col>
      <xdr:colOff>152400</xdr:colOff>
      <xdr:row>16</xdr:row>
      <xdr:rowOff>37535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67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22312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76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北海道比布町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3,505
3,488
86.90
4,109,764
3,825,059
274,807
2,330,703
4,327,715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本町においては、類似団体平均と比較すると</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ポイント高くなっています。</a:t>
          </a:r>
          <a:r>
            <a:rPr kumimoji="1" lang="en-US" altLang="ja-JP" sz="1100">
              <a:solidFill>
                <a:schemeClr val="dk1"/>
              </a:solidFill>
              <a:effectLst/>
              <a:latin typeface="+mn-lt"/>
              <a:ea typeface="+mn-ea"/>
              <a:cs typeface="+mn-cs"/>
            </a:rPr>
            <a:t>H17</a:t>
          </a:r>
          <a:r>
            <a:rPr kumimoji="1" lang="ja-JP" altLang="ja-JP" sz="1100">
              <a:solidFill>
                <a:schemeClr val="dk1"/>
              </a:solidFill>
              <a:effectLst/>
              <a:latin typeface="+mn-lt"/>
              <a:ea typeface="+mn-ea"/>
              <a:cs typeface="+mn-cs"/>
            </a:rPr>
            <a:t>年度から役職手当を廃止し、</a:t>
          </a:r>
          <a:r>
            <a:rPr kumimoji="1" lang="en-US" altLang="ja-JP" sz="1100">
              <a:solidFill>
                <a:schemeClr val="dk1"/>
              </a:solidFill>
              <a:effectLst/>
              <a:latin typeface="+mn-lt"/>
              <a:ea typeface="+mn-ea"/>
              <a:cs typeface="+mn-cs"/>
            </a:rPr>
            <a:t>H18</a:t>
          </a:r>
          <a:r>
            <a:rPr kumimoji="1" lang="ja-JP" altLang="ja-JP" sz="1100">
              <a:solidFill>
                <a:schemeClr val="dk1"/>
              </a:solidFill>
              <a:effectLst/>
              <a:latin typeface="+mn-lt"/>
              <a:ea typeface="+mn-ea"/>
              <a:cs typeface="+mn-cs"/>
            </a:rPr>
            <a:t>年度からは特別職報酬の削減、さらに</a:t>
          </a:r>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年からは</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歳以上の職員の昇給停止などを実施して人件費の抑制に努めています。</a:t>
          </a:r>
          <a:endParaRPr lang="ja-JP" altLang="ja-JP" sz="1400">
            <a:effectLst/>
          </a:endParaRPr>
        </a:p>
        <a:p>
          <a:r>
            <a:rPr kumimoji="1" lang="ja-JP" altLang="ja-JP" sz="1100">
              <a:solidFill>
                <a:schemeClr val="dk1"/>
              </a:solidFill>
              <a:effectLst/>
              <a:latin typeface="+mn-lt"/>
              <a:ea typeface="+mn-ea"/>
              <a:cs typeface="+mn-cs"/>
            </a:rPr>
            <a:t>今後も計画的な職員の採用を行いながら、人件費の抑制を図ります。</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88138</xdr:rowOff>
    </xdr:from>
    <xdr:to>
      <xdr:col>24</xdr:col>
      <xdr:colOff>25400</xdr:colOff>
      <xdr:row>38</xdr:row>
      <xdr:rowOff>35560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3178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88138</xdr:rowOff>
    </xdr:from>
    <xdr:to>
      <xdr:col>19</xdr:col>
      <xdr:colOff>187325</xdr:colOff>
      <xdr:row>37</xdr:row>
      <xdr:rowOff>147574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317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168148</xdr:rowOff>
    </xdr:from>
    <xdr:to>
      <xdr:col>15</xdr:col>
      <xdr:colOff>98425</xdr:colOff>
      <xdr:row>37</xdr:row>
      <xdr:rowOff>147574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4034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149115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113284</xdr:rowOff>
    </xdr:from>
    <xdr:to>
      <xdr:col>11</xdr:col>
      <xdr:colOff>9525</xdr:colOff>
      <xdr:row>36</xdr:row>
      <xdr:rowOff>168148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854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128287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37338</xdr:rowOff>
    </xdr:from>
    <xdr:to>
      <xdr:col>20</xdr:col>
      <xdr:colOff>38100</xdr:colOff>
      <xdr:row>37</xdr:row>
      <xdr:rowOff>138938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96774</xdr:rowOff>
    </xdr:from>
    <xdr:to>
      <xdr:col>15</xdr:col>
      <xdr:colOff>149225</xdr:colOff>
      <xdr:row>38</xdr:row>
      <xdr:rowOff>26924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11701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117348</xdr:rowOff>
    </xdr:from>
    <xdr:to>
      <xdr:col>11</xdr:col>
      <xdr:colOff>60325</xdr:colOff>
      <xdr:row>37</xdr:row>
      <xdr:rowOff>47498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57675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62484</xdr:rowOff>
    </xdr:from>
    <xdr:to>
      <xdr:col>6</xdr:col>
      <xdr:colOff>171450</xdr:colOff>
      <xdr:row>36</xdr:row>
      <xdr:rowOff>164084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2811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物件費については前年より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ポイント増加し、類似団体平均とほぼ同水準です。</a:t>
          </a:r>
          <a:endParaRPr lang="ja-JP" altLang="ja-JP" sz="1400">
            <a:effectLst/>
          </a:endParaRPr>
        </a:p>
        <a:p>
          <a:r>
            <a:rPr kumimoji="1" lang="ja-JP" altLang="ja-JP" sz="1100">
              <a:solidFill>
                <a:schemeClr val="dk1"/>
              </a:solidFill>
              <a:effectLst/>
              <a:latin typeface="+mn-lt"/>
              <a:ea typeface="+mn-ea"/>
              <a:cs typeface="+mn-cs"/>
            </a:rPr>
            <a:t>観光施設の一部と町立診療所に指定管理者制度を導入し、経費の抑制を図っていますが、物価の高騰などで増加が想定されることから、業務効率化について検討するとともに、需用費の抑制などにより一層の経費の抑制に努めます。</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60706</xdr:rowOff>
    </xdr:from>
    <xdr:to>
      <xdr:col>82</xdr:col>
      <xdr:colOff>107950</xdr:colOff>
      <xdr:row>17</xdr:row>
      <xdr:rowOff>65278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753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60706</xdr:rowOff>
    </xdr:from>
    <xdr:to>
      <xdr:col>78</xdr:col>
      <xdr:colOff>69850</xdr:colOff>
      <xdr:row>17</xdr:row>
      <xdr:rowOff>92710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9753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99568</xdr:rowOff>
    </xdr:from>
    <xdr:to>
      <xdr:col>73</xdr:col>
      <xdr:colOff>180975</xdr:colOff>
      <xdr:row>17</xdr:row>
      <xdr:rowOff>92710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4276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26416</xdr:rowOff>
    </xdr:from>
    <xdr:to>
      <xdr:col>69</xdr:col>
      <xdr:colOff>92075</xdr:colOff>
      <xdr:row>16</xdr:row>
      <xdr:rowOff>99568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7696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142003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14478</xdr:rowOff>
    </xdr:from>
    <xdr:to>
      <xdr:col>82</xdr:col>
      <xdr:colOff>158750</xdr:colOff>
      <xdr:row>17</xdr:row>
      <xdr:rowOff>116078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31005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7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9906</xdr:rowOff>
    </xdr:from>
    <xdr:to>
      <xdr:col>78</xdr:col>
      <xdr:colOff>120650</xdr:colOff>
      <xdr:row>17</xdr:row>
      <xdr:rowOff>111506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96283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41910</xdr:rowOff>
    </xdr:from>
    <xdr:to>
      <xdr:col>74</xdr:col>
      <xdr:colOff>31750</xdr:colOff>
      <xdr:row>17</xdr:row>
      <xdr:rowOff>143510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48768</xdr:rowOff>
    </xdr:from>
    <xdr:to>
      <xdr:col>69</xdr:col>
      <xdr:colOff>142875</xdr:colOff>
      <xdr:row>16</xdr:row>
      <xdr:rowOff>150368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160545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6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147066</xdr:rowOff>
    </xdr:from>
    <xdr:to>
      <xdr:col>65</xdr:col>
      <xdr:colOff>53975</xdr:colOff>
      <xdr:row>16</xdr:row>
      <xdr:rowOff>77216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87393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48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ほぼ同水準で推移しています。町単独で実施している障害者への交通費支援や高校生以下の子どもへの医療費支援など、弱者支援や子育て支援については重要な政策であるため、町の財政状況を踏まえつつ、今後も必要な政策を実施していきます。</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37193</xdr:rowOff>
    </xdr:from>
    <xdr:to>
      <xdr:col>24</xdr:col>
      <xdr:colOff>25400</xdr:colOff>
      <xdr:row>55</xdr:row>
      <xdr:rowOff>86178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669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37193</xdr:rowOff>
    </xdr:from>
    <xdr:to>
      <xdr:col>19</xdr:col>
      <xdr:colOff>187325</xdr:colOff>
      <xdr:row>55</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669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167822</xdr:rowOff>
    </xdr:from>
    <xdr:to>
      <xdr:col>15</xdr:col>
      <xdr:colOff>98425</xdr:colOff>
      <xdr:row>56</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5975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135165</xdr:rowOff>
    </xdr:from>
    <xdr:to>
      <xdr:col>11</xdr:col>
      <xdr:colOff>9525</xdr:colOff>
      <xdr:row>56</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5649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7455</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157843</xdr:rowOff>
    </xdr:from>
    <xdr:to>
      <xdr:col>20</xdr:col>
      <xdr:colOff>38100</xdr:colOff>
      <xdr:row>55</xdr:row>
      <xdr:rowOff>87993</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72770</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117022</xdr:rowOff>
    </xdr:from>
    <xdr:to>
      <xdr:col>15</xdr:col>
      <xdr:colOff>149225</xdr:colOff>
      <xdr:row>56</xdr:row>
      <xdr:rowOff>47172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31949</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類似団体平均と比較すると</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ポイント高くなっていますが、、建設後２０年程度を経過した施設が多くなっていることから維持補修費などが近年増加傾向となっていることが要因です。</a:t>
          </a:r>
          <a:endParaRPr lang="ja-JP" altLang="ja-JP" sz="1400">
            <a:effectLst/>
          </a:endParaRPr>
        </a:p>
        <a:p>
          <a:r>
            <a:rPr kumimoji="1" lang="ja-JP" altLang="ja-JP" sz="1100">
              <a:solidFill>
                <a:schemeClr val="dk1"/>
              </a:solidFill>
              <a:effectLst/>
              <a:latin typeface="+mn-lt"/>
              <a:ea typeface="+mn-ea"/>
              <a:cs typeface="+mn-cs"/>
            </a:rPr>
            <a:t>今後も維持補修費は引き続き増加することが見込まれるため、計画的かつ効率的な維持補修を図り、経費の削減に努めます。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115570</xdr:rowOff>
    </xdr:from>
    <xdr:to>
      <xdr:col>82</xdr:col>
      <xdr:colOff>107950</xdr:colOff>
      <xdr:row>59</xdr:row>
      <xdr:rowOff>149860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102311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69867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7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104140</xdr:rowOff>
    </xdr:from>
    <xdr:to>
      <xdr:col>78</xdr:col>
      <xdr:colOff>69850</xdr:colOff>
      <xdr:row>59</xdr:row>
      <xdr:rowOff>149860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1004824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147972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7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58</xdr:row>
      <xdr:rowOff>104140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9568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33672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115570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95680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64770</xdr:rowOff>
    </xdr:from>
    <xdr:to>
      <xdr:col>82</xdr:col>
      <xdr:colOff>158750</xdr:colOff>
      <xdr:row>59</xdr:row>
      <xdr:rowOff>166370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36847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99060</xdr:rowOff>
    </xdr:from>
    <xdr:to>
      <xdr:col>78</xdr:col>
      <xdr:colOff>120650</xdr:colOff>
      <xdr:row>60</xdr:row>
      <xdr:rowOff>29210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21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13987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30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53340</xdr:rowOff>
    </xdr:from>
    <xdr:to>
      <xdr:col>74</xdr:col>
      <xdr:colOff>31750</xdr:colOff>
      <xdr:row>58</xdr:row>
      <xdr:rowOff>154940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139717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64770</xdr:rowOff>
    </xdr:from>
    <xdr:to>
      <xdr:col>65</xdr:col>
      <xdr:colOff>53975</xdr:colOff>
      <xdr:row>58</xdr:row>
      <xdr:rowOff>166370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151147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9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類似団体平均よりも若干高くなっていますが、消防、塵芥処理、し尿処理施設について、近隣自治体と構成する一部事務組合により運営しており、その負担が比率を高める要因となっています。</a:t>
          </a:r>
          <a:endParaRPr lang="ja-JP" altLang="ja-JP" sz="1400">
            <a:effectLst/>
          </a:endParaRPr>
        </a:p>
        <a:p>
          <a:r>
            <a:rPr kumimoji="1" lang="ja-JP" altLang="ja-JP" sz="1100">
              <a:solidFill>
                <a:schemeClr val="dk1"/>
              </a:solidFill>
              <a:effectLst/>
              <a:latin typeface="+mn-lt"/>
              <a:ea typeface="+mn-ea"/>
              <a:cs typeface="+mn-cs"/>
            </a:rPr>
            <a:t>しかし、これらの施設を単独で運営する場合と比較すると経費は抑制されているため、各一部事務組合の経費削減を図りつつ、引き続き効率的な運営に努めます。</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138430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349492"/>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65278</xdr:rowOff>
    </xdr:from>
    <xdr:to>
      <xdr:col>78</xdr:col>
      <xdr:colOff>69850</xdr:colOff>
      <xdr:row>37</xdr:row>
      <xdr:rowOff>138430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4089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65278</xdr:rowOff>
    </xdr:from>
    <xdr:to>
      <xdr:col>73</xdr:col>
      <xdr:colOff>180975</xdr:colOff>
      <xdr:row>38</xdr:row>
      <xdr:rowOff>17272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40892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170434</xdr:rowOff>
    </xdr:from>
    <xdr:to>
      <xdr:col>69</xdr:col>
      <xdr:colOff>92075</xdr:colOff>
      <xdr:row>38</xdr:row>
      <xdr:rowOff>17272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5140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98569</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87630</xdr:rowOff>
    </xdr:from>
    <xdr:to>
      <xdr:col>78</xdr:col>
      <xdr:colOff>120650</xdr:colOff>
      <xdr:row>38</xdr:row>
      <xdr:rowOff>17780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14478</xdr:rowOff>
    </xdr:from>
    <xdr:to>
      <xdr:col>74</xdr:col>
      <xdr:colOff>31750</xdr:colOff>
      <xdr:row>37</xdr:row>
      <xdr:rowOff>116078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137922</xdr:rowOff>
    </xdr:from>
    <xdr:to>
      <xdr:col>69</xdr:col>
      <xdr:colOff>142875</xdr:colOff>
      <xdr:row>38</xdr:row>
      <xdr:rowOff>68072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52849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119634</xdr:rowOff>
    </xdr:from>
    <xdr:to>
      <xdr:col>65</xdr:col>
      <xdr:colOff>53975</xdr:colOff>
      <xdr:row>38</xdr:row>
      <xdr:rowOff>49785</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34561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年度と令和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年度は、元金償還の据置措置により一時的に減少していましたが、令和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年度から大型建設事業の償還が始まったため、比率が上昇しています。</a:t>
          </a:r>
          <a:endParaRPr lang="ja-JP" altLang="ja-JP" sz="1400">
            <a:effectLst/>
          </a:endParaRPr>
        </a:p>
        <a:p>
          <a:r>
            <a:rPr kumimoji="1" lang="ja-JP" altLang="ja-JP" sz="1100">
              <a:solidFill>
                <a:schemeClr val="dk1"/>
              </a:solidFill>
              <a:effectLst/>
              <a:latin typeface="+mn-lt"/>
              <a:ea typeface="+mn-ea"/>
              <a:cs typeface="+mn-cs"/>
            </a:rPr>
            <a:t>今まで以上に計画的な町債の発行に努め、公債費の抑制を図ります。</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123189</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065761"/>
          <a:ext cx="8382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81280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0657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153670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1114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153670</xdr:rowOff>
    </xdr:from>
    <xdr:to>
      <xdr:col>11</xdr:col>
      <xdr:colOff>9525</xdr:colOff>
      <xdr:row>76</xdr:row>
      <xdr:rowOff>161289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1838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50817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72389</xdr:rowOff>
    </xdr:from>
    <xdr:to>
      <xdr:col>24</xdr:col>
      <xdr:colOff>76200</xdr:colOff>
      <xdr:row>77</xdr:row>
      <xdr:rowOff>2539</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88916</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102870</xdr:rowOff>
    </xdr:from>
    <xdr:to>
      <xdr:col>11</xdr:col>
      <xdr:colOff>60325</xdr:colOff>
      <xdr:row>77</xdr:row>
      <xdr:rowOff>33020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43197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については、類似団体平均を大幅に上回っている状況が続いています。要因としては、補助費等における一部事務組合の負担とその他における施設維持補修費の高止まりによるものが挙げられるため、各一部事務組合のより効率的な運営と計画的かつ効率的な施設の維持補修を図ることで、経費の削減に努めま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81</xdr:row>
      <xdr:rowOff>5080</xdr:rowOff>
    </xdr:from>
    <xdr:to>
      <xdr:col>82</xdr:col>
      <xdr:colOff>107950</xdr:colOff>
      <xdr:row>81</xdr:row>
      <xdr:rowOff>24130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5671800" y="138925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96520</xdr:rowOff>
    </xdr:from>
    <xdr:to>
      <xdr:col>78</xdr:col>
      <xdr:colOff>69850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4782800" y="138125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47007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07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50800</xdr:rowOff>
    </xdr:from>
    <xdr:to>
      <xdr:col>73</xdr:col>
      <xdr:colOff>180975</xdr:colOff>
      <xdr:row>80</xdr:row>
      <xdr:rowOff>96520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3893800" y="1359535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27957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157480</xdr:rowOff>
    </xdr:from>
    <xdr:to>
      <xdr:col>69</xdr:col>
      <xdr:colOff>92075</xdr:colOff>
      <xdr:row>79</xdr:row>
      <xdr:rowOff>50800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35305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125730</xdr:rowOff>
    </xdr:from>
    <xdr:to>
      <xdr:col>82</xdr:col>
      <xdr:colOff>158750</xdr:colOff>
      <xdr:row>81</xdr:row>
      <xdr:rowOff>55880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84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97807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81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144780</xdr:rowOff>
    </xdr:from>
    <xdr:to>
      <xdr:col>78</xdr:col>
      <xdr:colOff>120650</xdr:colOff>
      <xdr:row>81</xdr:row>
      <xdr:rowOff>74930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59707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94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45720</xdr:rowOff>
    </xdr:from>
    <xdr:to>
      <xdr:col>74</xdr:col>
      <xdr:colOff>31750</xdr:colOff>
      <xdr:row>80</xdr:row>
      <xdr:rowOff>147320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132097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84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0</xdr:rowOff>
    </xdr:from>
    <xdr:to>
      <xdr:col>69</xdr:col>
      <xdr:colOff>142875</xdr:colOff>
      <xdr:row>79</xdr:row>
      <xdr:rowOff>101600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86377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106680</xdr:rowOff>
    </xdr:from>
    <xdr:to>
      <xdr:col>65</xdr:col>
      <xdr:colOff>53975</xdr:colOff>
      <xdr:row>79</xdr:row>
      <xdr:rowOff>36830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47007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24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北海道比布町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70461</xdr:rowOff>
    </xdr:from>
    <xdr:to>
      <xdr:col>29</xdr:col>
      <xdr:colOff>127000</xdr:colOff>
      <xdr:row>19</xdr:row>
      <xdr:rowOff>113856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375636"/>
          <a:ext cx="647700" cy="43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138823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101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113856</xdr:rowOff>
    </xdr:from>
    <xdr:to>
      <xdr:col>26</xdr:col>
      <xdr:colOff>50800</xdr:colOff>
      <xdr:row>19</xdr:row>
      <xdr:rowOff>128475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419031"/>
          <a:ext cx="698500" cy="14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85423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47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128475</xdr:rowOff>
    </xdr:from>
    <xdr:to>
      <xdr:col>22</xdr:col>
      <xdr:colOff>114300</xdr:colOff>
      <xdr:row>20</xdr:row>
      <xdr:rowOff>2613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433650"/>
          <a:ext cx="698500" cy="45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102431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2613</xdr:rowOff>
    </xdr:from>
    <xdr:to>
      <xdr:col>18</xdr:col>
      <xdr:colOff>177800</xdr:colOff>
      <xdr:row>20</xdr:row>
      <xdr:rowOff>23600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479238"/>
          <a:ext cx="698500" cy="20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115361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7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137414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9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19661</xdr:rowOff>
    </xdr:from>
    <xdr:to>
      <xdr:col>29</xdr:col>
      <xdr:colOff>177800</xdr:colOff>
      <xdr:row>19</xdr:row>
      <xdr:rowOff>121261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324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163188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9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63056</xdr:rowOff>
    </xdr:from>
    <xdr:to>
      <xdr:col>26</xdr:col>
      <xdr:colOff>101600</xdr:colOff>
      <xdr:row>19</xdr:row>
      <xdr:rowOff>164656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368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149433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454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77675</xdr:rowOff>
    </xdr:from>
    <xdr:to>
      <xdr:col>22</xdr:col>
      <xdr:colOff>165100</xdr:colOff>
      <xdr:row>20</xdr:row>
      <xdr:rowOff>7825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382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164052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46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123263</xdr:rowOff>
    </xdr:from>
    <xdr:to>
      <xdr:col>19</xdr:col>
      <xdr:colOff>38100</xdr:colOff>
      <xdr:row>20</xdr:row>
      <xdr:rowOff>53413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428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38190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51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144250</xdr:rowOff>
    </xdr:from>
    <xdr:to>
      <xdr:col>15</xdr:col>
      <xdr:colOff>101600</xdr:colOff>
      <xdr:row>20</xdr:row>
      <xdr:rowOff>74400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449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59177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53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177466</xdr:rowOff>
    </xdr:from>
    <xdr:to>
      <xdr:col>29</xdr:col>
      <xdr:colOff>127000</xdr:colOff>
      <xdr:row>37</xdr:row>
      <xdr:rowOff>183803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7302166"/>
          <a:ext cx="647700" cy="6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60476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01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177466</xdr:rowOff>
    </xdr:from>
    <xdr:to>
      <xdr:col>26</xdr:col>
      <xdr:colOff>50800</xdr:colOff>
      <xdr:row>37</xdr:row>
      <xdr:rowOff>254682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302166"/>
          <a:ext cx="698500" cy="77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96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124275</xdr:rowOff>
    </xdr:from>
    <xdr:to>
      <xdr:col>22</xdr:col>
      <xdr:colOff>114300</xdr:colOff>
      <xdr:row>37</xdr:row>
      <xdr:rowOff>254682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7248975"/>
          <a:ext cx="698500" cy="130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28940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98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99559</xdr:rowOff>
    </xdr:from>
    <xdr:to>
      <xdr:col>18</xdr:col>
      <xdr:colOff>177800</xdr:colOff>
      <xdr:row>37</xdr:row>
      <xdr:rowOff>124275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7224259"/>
          <a:ext cx="698500" cy="24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186333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731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194988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31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133003</xdr:rowOff>
    </xdr:from>
    <xdr:to>
      <xdr:col>29</xdr:col>
      <xdr:colOff>177800</xdr:colOff>
      <xdr:row>37</xdr:row>
      <xdr:rowOff>234603</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257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105080</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229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126666</xdr:rowOff>
    </xdr:from>
    <xdr:to>
      <xdr:col>26</xdr:col>
      <xdr:colOff>101600</xdr:colOff>
      <xdr:row>37</xdr:row>
      <xdr:rowOff>228266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251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213043</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337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203882</xdr:rowOff>
    </xdr:from>
    <xdr:to>
      <xdr:col>22</xdr:col>
      <xdr:colOff>165100</xdr:colOff>
      <xdr:row>37</xdr:row>
      <xdr:rowOff>305482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328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290259</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414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73475</xdr:rowOff>
    </xdr:from>
    <xdr:to>
      <xdr:col>19</xdr:col>
      <xdr:colOff>38100</xdr:colOff>
      <xdr:row>37</xdr:row>
      <xdr:rowOff>175075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198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13802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6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48759</xdr:rowOff>
    </xdr:from>
    <xdr:to>
      <xdr:col>15</xdr:col>
      <xdr:colOff>101600</xdr:colOff>
      <xdr:row>37</xdr:row>
      <xdr:rowOff>150359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173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331986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42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北海道比布町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3,505
3,488
86.90
4,109,764
3,825,059
274,807
2,330,703
4,327,715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11448</xdr:rowOff>
    </xdr:from>
    <xdr:to>
      <xdr:col>24</xdr:col>
      <xdr:colOff>63500</xdr:colOff>
      <xdr:row>37</xdr:row>
      <xdr:rowOff>27471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55098"/>
          <a:ext cx="838200" cy="1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74052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74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27471</xdr:rowOff>
    </xdr:from>
    <xdr:to>
      <xdr:col>19</xdr:col>
      <xdr:colOff>177800</xdr:colOff>
      <xdr:row>37</xdr:row>
      <xdr:rowOff>35306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71121"/>
          <a:ext cx="889000" cy="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13883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35306</xdr:rowOff>
    </xdr:from>
    <xdr:to>
      <xdr:col>15</xdr:col>
      <xdr:colOff>50800</xdr:colOff>
      <xdr:row>37</xdr:row>
      <xdr:rowOff>103648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78956"/>
          <a:ext cx="889000" cy="6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27770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103648</xdr:rowOff>
    </xdr:from>
    <xdr:to>
      <xdr:col>10</xdr:col>
      <xdr:colOff>114300</xdr:colOff>
      <xdr:row>37</xdr:row>
      <xdr:rowOff>125203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47298"/>
          <a:ext cx="889000" cy="2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77399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91391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132098</xdr:rowOff>
    </xdr:from>
    <xdr:to>
      <xdr:col>24</xdr:col>
      <xdr:colOff>114300</xdr:colOff>
      <xdr:row>37</xdr:row>
      <xdr:rowOff>62248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0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110525</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8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148121</xdr:rowOff>
    </xdr:from>
    <xdr:to>
      <xdr:col>20</xdr:col>
      <xdr:colOff>38100</xdr:colOff>
      <xdr:row>37</xdr:row>
      <xdr:rowOff>78271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2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69398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13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155956</xdr:rowOff>
    </xdr:from>
    <xdr:to>
      <xdr:col>15</xdr:col>
      <xdr:colOff>101600</xdr:colOff>
      <xdr:row>37</xdr:row>
      <xdr:rowOff>86106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2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77233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2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52848</xdr:rowOff>
    </xdr:from>
    <xdr:to>
      <xdr:col>10</xdr:col>
      <xdr:colOff>165100</xdr:colOff>
      <xdr:row>37</xdr:row>
      <xdr:rowOff>154448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145575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8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74403</xdr:rowOff>
    </xdr:from>
    <xdr:to>
      <xdr:col>6</xdr:col>
      <xdr:colOff>38100</xdr:colOff>
      <xdr:row>38</xdr:row>
      <xdr:rowOff>4553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1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167130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1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107889</xdr:rowOff>
    </xdr:from>
    <xdr:to>
      <xdr:col>24</xdr:col>
      <xdr:colOff>63500</xdr:colOff>
      <xdr:row>58</xdr:row>
      <xdr:rowOff>112608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51989"/>
          <a:ext cx="838200" cy="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130117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1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104739</xdr:rowOff>
    </xdr:from>
    <xdr:to>
      <xdr:col>19</xdr:col>
      <xdr:colOff>177800</xdr:colOff>
      <xdr:row>58</xdr:row>
      <xdr:rowOff>112608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10048839"/>
          <a:ext cx="889000" cy="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82843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8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104739</xdr:rowOff>
    </xdr:from>
    <xdr:to>
      <xdr:col>15</xdr:col>
      <xdr:colOff>50800</xdr:colOff>
      <xdr:row>58</xdr:row>
      <xdr:rowOff>116722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48839"/>
          <a:ext cx="889000" cy="1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94025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9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73709</xdr:rowOff>
    </xdr:from>
    <xdr:to>
      <xdr:col>10</xdr:col>
      <xdr:colOff>114300</xdr:colOff>
      <xdr:row>58</xdr:row>
      <xdr:rowOff>116722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017809"/>
          <a:ext cx="889000" cy="4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98734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9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103646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70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57089</xdr:rowOff>
    </xdr:from>
    <xdr:to>
      <xdr:col>24</xdr:col>
      <xdr:colOff>114300</xdr:colOff>
      <xdr:row>58</xdr:row>
      <xdr:rowOff>158689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1000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143466</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1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61808</xdr:rowOff>
    </xdr:from>
    <xdr:to>
      <xdr:col>20</xdr:col>
      <xdr:colOff>38100</xdr:colOff>
      <xdr:row>58</xdr:row>
      <xdr:rowOff>163408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00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154535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9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53939</xdr:rowOff>
    </xdr:from>
    <xdr:to>
      <xdr:col>15</xdr:col>
      <xdr:colOff>101600</xdr:colOff>
      <xdr:row>58</xdr:row>
      <xdr:rowOff>155539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9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146666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9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65922</xdr:rowOff>
    </xdr:from>
    <xdr:to>
      <xdr:col>10</xdr:col>
      <xdr:colOff>165100</xdr:colOff>
      <xdr:row>58</xdr:row>
      <xdr:rowOff>167522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1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158649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102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22909</xdr:rowOff>
    </xdr:from>
    <xdr:to>
      <xdr:col>6</xdr:col>
      <xdr:colOff>38100</xdr:colOff>
      <xdr:row>58</xdr:row>
      <xdr:rowOff>124509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6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115636</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112233</xdr:rowOff>
    </xdr:from>
    <xdr:to>
      <xdr:col>24</xdr:col>
      <xdr:colOff>63500</xdr:colOff>
      <xdr:row>77</xdr:row>
      <xdr:rowOff>114640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13883"/>
          <a:ext cx="838200" cy="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117017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75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99141</xdr:rowOff>
    </xdr:from>
    <xdr:to>
      <xdr:col>19</xdr:col>
      <xdr:colOff>177800</xdr:colOff>
      <xdr:row>77</xdr:row>
      <xdr:rowOff>112233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300791"/>
          <a:ext cx="889000" cy="1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54677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99141</xdr:rowOff>
    </xdr:from>
    <xdr:to>
      <xdr:col>15</xdr:col>
      <xdr:colOff>50800</xdr:colOff>
      <xdr:row>77</xdr:row>
      <xdr:rowOff>104587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00791"/>
          <a:ext cx="889000" cy="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81012</xdr:rowOff>
    </xdr:from>
    <xdr:to>
      <xdr:col>10</xdr:col>
      <xdr:colOff>114300</xdr:colOff>
      <xdr:row>77</xdr:row>
      <xdr:rowOff>104587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282662"/>
          <a:ext cx="889000" cy="2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109734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63840</xdr:rowOff>
    </xdr:from>
    <xdr:to>
      <xdr:col>24</xdr:col>
      <xdr:colOff>114300</xdr:colOff>
      <xdr:row>77</xdr:row>
      <xdr:rowOff>165440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6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150217</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61433</xdr:rowOff>
    </xdr:from>
    <xdr:to>
      <xdr:col>20</xdr:col>
      <xdr:colOff>38100</xdr:colOff>
      <xdr:row>77</xdr:row>
      <xdr:rowOff>163033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6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154160</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35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48341</xdr:rowOff>
    </xdr:from>
    <xdr:to>
      <xdr:col>15</xdr:col>
      <xdr:colOff>101600</xdr:colOff>
      <xdr:row>77</xdr:row>
      <xdr:rowOff>149941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4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141068</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34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53787</xdr:rowOff>
    </xdr:from>
    <xdr:to>
      <xdr:col>10</xdr:col>
      <xdr:colOff>165100</xdr:colOff>
      <xdr:row>77</xdr:row>
      <xdr:rowOff>155387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5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146514</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34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30212</xdr:rowOff>
    </xdr:from>
    <xdr:to>
      <xdr:col>6</xdr:col>
      <xdr:colOff>38100</xdr:colOff>
      <xdr:row>77</xdr:row>
      <xdr:rowOff>131812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3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122939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3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150726</xdr:rowOff>
    </xdr:from>
    <xdr:to>
      <xdr:col>24</xdr:col>
      <xdr:colOff>63500</xdr:colOff>
      <xdr:row>95</xdr:row>
      <xdr:rowOff>75509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267026"/>
          <a:ext cx="838200" cy="9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3860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150726</xdr:rowOff>
    </xdr:from>
    <xdr:to>
      <xdr:col>19</xdr:col>
      <xdr:colOff>177800</xdr:colOff>
      <xdr:row>96</xdr:row>
      <xdr:rowOff>2022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267026"/>
          <a:ext cx="889000" cy="19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55060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2022</xdr:rowOff>
    </xdr:from>
    <xdr:to>
      <xdr:col>15</xdr:col>
      <xdr:colOff>50800</xdr:colOff>
      <xdr:row>96</xdr:row>
      <xdr:rowOff>18146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461222"/>
          <a:ext cx="889000" cy="1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54982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18146</xdr:rowOff>
    </xdr:from>
    <xdr:to>
      <xdr:col>10</xdr:col>
      <xdr:colOff>114300</xdr:colOff>
      <xdr:row>96</xdr:row>
      <xdr:rowOff>58714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477346"/>
          <a:ext cx="889000" cy="4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81920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24709</xdr:rowOff>
    </xdr:from>
    <xdr:to>
      <xdr:col>24</xdr:col>
      <xdr:colOff>114300</xdr:colOff>
      <xdr:row>95</xdr:row>
      <xdr:rowOff>126309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1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47586</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16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99926</xdr:rowOff>
    </xdr:from>
    <xdr:to>
      <xdr:col>20</xdr:col>
      <xdr:colOff>38100</xdr:colOff>
      <xdr:row>95</xdr:row>
      <xdr:rowOff>30076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21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46603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599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122672</xdr:rowOff>
    </xdr:from>
    <xdr:to>
      <xdr:col>15</xdr:col>
      <xdr:colOff>101600</xdr:colOff>
      <xdr:row>96</xdr:row>
      <xdr:rowOff>52822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1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69349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18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138796</xdr:rowOff>
    </xdr:from>
    <xdr:to>
      <xdr:col>10</xdr:col>
      <xdr:colOff>165100</xdr:colOff>
      <xdr:row>96</xdr:row>
      <xdr:rowOff>68946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2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85473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20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7914</xdr:rowOff>
    </xdr:from>
    <xdr:to>
      <xdr:col>6</xdr:col>
      <xdr:colOff>38100</xdr:colOff>
      <xdr:row>96</xdr:row>
      <xdr:rowOff>109514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6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100641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55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45441</xdr:rowOff>
    </xdr:from>
    <xdr:to>
      <xdr:col>55</xdr:col>
      <xdr:colOff>0</xdr:colOff>
      <xdr:row>36</xdr:row>
      <xdr:rowOff>126514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217641"/>
          <a:ext cx="838200" cy="8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164634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65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63353</xdr:rowOff>
    </xdr:from>
    <xdr:to>
      <xdr:col>50</xdr:col>
      <xdr:colOff>114300</xdr:colOff>
      <xdr:row>36</xdr:row>
      <xdr:rowOff>126514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064103"/>
          <a:ext cx="889000" cy="23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1936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63353</xdr:rowOff>
    </xdr:from>
    <xdr:to>
      <xdr:col>45</xdr:col>
      <xdr:colOff>177800</xdr:colOff>
      <xdr:row>37</xdr:row>
      <xdr:rowOff>30019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064103"/>
          <a:ext cx="889000" cy="30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129931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4605</xdr:rowOff>
    </xdr:from>
    <xdr:to>
      <xdr:col>41</xdr:col>
      <xdr:colOff>50800</xdr:colOff>
      <xdr:row>37</xdr:row>
      <xdr:rowOff>30019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348255"/>
          <a:ext cx="889000" cy="2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75959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166091</xdr:rowOff>
    </xdr:from>
    <xdr:to>
      <xdr:col>55</xdr:col>
      <xdr:colOff>50800</xdr:colOff>
      <xdr:row>36</xdr:row>
      <xdr:rowOff>96241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6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17518</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75714</xdr:rowOff>
    </xdr:from>
    <xdr:to>
      <xdr:col>50</xdr:col>
      <xdr:colOff>165100</xdr:colOff>
      <xdr:row>37</xdr:row>
      <xdr:rowOff>5864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4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168441</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34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12553</xdr:rowOff>
    </xdr:from>
    <xdr:to>
      <xdr:col>46</xdr:col>
      <xdr:colOff>38100</xdr:colOff>
      <xdr:row>35</xdr:row>
      <xdr:rowOff>114153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1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130680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788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150669</xdr:rowOff>
    </xdr:from>
    <xdr:to>
      <xdr:col>41</xdr:col>
      <xdr:colOff>101600</xdr:colOff>
      <xdr:row>37</xdr:row>
      <xdr:rowOff>80819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32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71946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415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125255</xdr:rowOff>
    </xdr:from>
    <xdr:to>
      <xdr:col>36</xdr:col>
      <xdr:colOff>165100</xdr:colOff>
      <xdr:row>37</xdr:row>
      <xdr:rowOff>55405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9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71932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072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110498</xdr:rowOff>
    </xdr:from>
    <xdr:to>
      <xdr:col>55</xdr:col>
      <xdr:colOff>0</xdr:colOff>
      <xdr:row>57</xdr:row>
      <xdr:rowOff>139714</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9639300" y="9883148"/>
          <a:ext cx="838200" cy="2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608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110498</xdr:rowOff>
    </xdr:from>
    <xdr:to>
      <xdr:col>50</xdr:col>
      <xdr:colOff>114300</xdr:colOff>
      <xdr:row>57</xdr:row>
      <xdr:rowOff>156092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883148"/>
          <a:ext cx="889000" cy="4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105605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53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74465</xdr:rowOff>
    </xdr:from>
    <xdr:to>
      <xdr:col>45</xdr:col>
      <xdr:colOff>177800</xdr:colOff>
      <xdr:row>57</xdr:row>
      <xdr:rowOff>156092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7861300" y="9847115"/>
          <a:ext cx="889000" cy="8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92136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52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16107</xdr:rowOff>
    </xdr:from>
    <xdr:to>
      <xdr:col>41</xdr:col>
      <xdr:colOff>50800</xdr:colOff>
      <xdr:row>57</xdr:row>
      <xdr:rowOff>74465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972300" y="9788757"/>
          <a:ext cx="889000" cy="5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110800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54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83569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85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88914</xdr:rowOff>
    </xdr:from>
    <xdr:to>
      <xdr:col>55</xdr:col>
      <xdr:colOff>50800</xdr:colOff>
      <xdr:row>58</xdr:row>
      <xdr:rowOff>19064</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86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3841</xdr:rowOff>
    </xdr:from>
    <xdr:ext cx="534377"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77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59698</xdr:rowOff>
    </xdr:from>
    <xdr:to>
      <xdr:col>50</xdr:col>
      <xdr:colOff>165100</xdr:colOff>
      <xdr:row>57</xdr:row>
      <xdr:rowOff>161298</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152425</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925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105292</xdr:rowOff>
    </xdr:from>
    <xdr:to>
      <xdr:col>46</xdr:col>
      <xdr:colOff>38100</xdr:colOff>
      <xdr:row>58</xdr:row>
      <xdr:rowOff>35442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87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26569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97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23665</xdr:rowOff>
    </xdr:from>
    <xdr:to>
      <xdr:col>41</xdr:col>
      <xdr:colOff>101600</xdr:colOff>
      <xdr:row>57</xdr:row>
      <xdr:rowOff>125265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116392</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88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136757</xdr:rowOff>
    </xdr:from>
    <xdr:to>
      <xdr:col>36</xdr:col>
      <xdr:colOff>165100</xdr:colOff>
      <xdr:row>57</xdr:row>
      <xdr:rowOff>66907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73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83434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51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18027</xdr:rowOff>
    </xdr:from>
    <xdr:to>
      <xdr:col>55</xdr:col>
      <xdr:colOff>0</xdr:colOff>
      <xdr:row>78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391127"/>
          <a:ext cx="838200" cy="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25400</xdr:rowOff>
    </xdr:from>
    <xdr:to>
      <xdr:col>50</xdr:col>
      <xdr:colOff>114300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54181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08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25400</xdr:rowOff>
    </xdr:from>
    <xdr:to>
      <xdr:col>45</xdr:col>
      <xdr:colOff>177800</xdr:colOff>
      <xdr:row>78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47241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0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25400</xdr:rowOff>
    </xdr:from>
    <xdr:to>
      <xdr:col>41</xdr:col>
      <xdr:colOff>50800</xdr:colOff>
      <xdr:row>78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48510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07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52920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0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138677</xdr:rowOff>
    </xdr:from>
    <xdr:to>
      <xdr:col>55</xdr:col>
      <xdr:colOff>50800</xdr:colOff>
      <xdr:row>78</xdr:row>
      <xdr:rowOff>68827</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4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79823</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28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146050</xdr:rowOff>
    </xdr:from>
    <xdr:to>
      <xdr:col>50</xdr:col>
      <xdr:colOff>165100</xdr:colOff>
      <xdr:row>78</xdr:row>
      <xdr:rowOff>76200</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78</xdr:row>
      <xdr:rowOff>67327</xdr:rowOff>
    </xdr:from>
    <xdr:ext cx="249299"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514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146050</xdr:rowOff>
    </xdr:from>
    <xdr:to>
      <xdr:col>46</xdr:col>
      <xdr:colOff>38100</xdr:colOff>
      <xdr:row>78</xdr:row>
      <xdr:rowOff>76200</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78</xdr:row>
      <xdr:rowOff>67327</xdr:rowOff>
    </xdr:from>
    <xdr:ext cx="249299"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625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146050</xdr:rowOff>
    </xdr:from>
    <xdr:to>
      <xdr:col>41</xdr:col>
      <xdr:colOff>101600</xdr:colOff>
      <xdr:row>78</xdr:row>
      <xdr:rowOff>76200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78</xdr:row>
      <xdr:rowOff>67327</xdr:rowOff>
    </xdr:from>
    <xdr:ext cx="249299"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73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146050</xdr:rowOff>
    </xdr:from>
    <xdr:to>
      <xdr:col>36</xdr:col>
      <xdr:colOff>165100</xdr:colOff>
      <xdr:row>78</xdr:row>
      <xdr:rowOff>76200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78</xdr:row>
      <xdr:rowOff>67327</xdr:rowOff>
    </xdr:from>
    <xdr:ext cx="249299"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84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141767</xdr:rowOff>
    </xdr:from>
    <xdr:to>
      <xdr:col>55</xdr:col>
      <xdr:colOff>0</xdr:colOff>
      <xdr:row>98</xdr:row>
      <xdr:rowOff>68329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9639300" y="16772417"/>
          <a:ext cx="838200" cy="9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53413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512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141767</xdr:rowOff>
    </xdr:from>
    <xdr:to>
      <xdr:col>50</xdr:col>
      <xdr:colOff>114300</xdr:colOff>
      <xdr:row>98</xdr:row>
      <xdr:rowOff>93864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8750300" y="16772417"/>
          <a:ext cx="889000" cy="12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170612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4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156643</xdr:rowOff>
    </xdr:from>
    <xdr:to>
      <xdr:col>45</xdr:col>
      <xdr:colOff>177800</xdr:colOff>
      <xdr:row>98</xdr:row>
      <xdr:rowOff>93864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7861300" y="16615843"/>
          <a:ext cx="889000" cy="28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111954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130359</xdr:rowOff>
    </xdr:from>
    <xdr:to>
      <xdr:col>41</xdr:col>
      <xdr:colOff>50800</xdr:colOff>
      <xdr:row>96</xdr:row>
      <xdr:rowOff>156643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972300" y="16418109"/>
          <a:ext cx="889000" cy="19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158045</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164082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672795" y="1679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17529</xdr:rowOff>
    </xdr:from>
    <xdr:to>
      <xdr:col>55</xdr:col>
      <xdr:colOff>50800</xdr:colOff>
      <xdr:row>98</xdr:row>
      <xdr:rowOff>119129</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8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167406</xdr:rowOff>
    </xdr:from>
    <xdr:ext cx="534377"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79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90967</xdr:rowOff>
    </xdr:from>
    <xdr:to>
      <xdr:col>50</xdr:col>
      <xdr:colOff>165100</xdr:colOff>
      <xdr:row>98</xdr:row>
      <xdr:rowOff>21117</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72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12244</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81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43064</xdr:rowOff>
    </xdr:from>
    <xdr:to>
      <xdr:col>46</xdr:col>
      <xdr:colOff>38100</xdr:colOff>
      <xdr:row>98</xdr:row>
      <xdr:rowOff>144664</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84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135791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93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105843</xdr:rowOff>
    </xdr:from>
    <xdr:to>
      <xdr:col>41</xdr:col>
      <xdr:colOff>101600</xdr:colOff>
      <xdr:row>97</xdr:row>
      <xdr:rowOff>35993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5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52520</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61795" y="16340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79559</xdr:rowOff>
    </xdr:from>
    <xdr:to>
      <xdr:col>36</xdr:col>
      <xdr:colOff>165100</xdr:colOff>
      <xdr:row>96</xdr:row>
      <xdr:rowOff>9709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36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26236</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672795" y="1614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67870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93485</xdr:rowOff>
    </xdr:from>
    <xdr:ext cx="249299"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608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133474</xdr:rowOff>
    </xdr:from>
    <xdr:to>
      <xdr:col>85</xdr:col>
      <xdr:colOff>127000</xdr:colOff>
      <xdr:row>77</xdr:row>
      <xdr:rowOff>149186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35124"/>
          <a:ext cx="838200" cy="1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63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149186</xdr:rowOff>
    </xdr:from>
    <xdr:to>
      <xdr:col>81</xdr:col>
      <xdr:colOff>50800</xdr:colOff>
      <xdr:row>77</xdr:row>
      <xdr:rowOff>150168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50836"/>
          <a:ext cx="889000" cy="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154759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144790</xdr:rowOff>
    </xdr:from>
    <xdr:to>
      <xdr:col>76</xdr:col>
      <xdr:colOff>114300</xdr:colOff>
      <xdr:row>77</xdr:row>
      <xdr:rowOff>150168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346440"/>
          <a:ext cx="889000" cy="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168634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144790</xdr:rowOff>
    </xdr:from>
    <xdr:to>
      <xdr:col>71</xdr:col>
      <xdr:colOff>177800</xdr:colOff>
      <xdr:row>77</xdr:row>
      <xdr:rowOff>148769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46440"/>
          <a:ext cx="889000" cy="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5639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82674</xdr:rowOff>
    </xdr:from>
    <xdr:to>
      <xdr:col>85</xdr:col>
      <xdr:colOff>177800</xdr:colOff>
      <xdr:row>78</xdr:row>
      <xdr:rowOff>12824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8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61101</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6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98386</xdr:rowOff>
    </xdr:from>
    <xdr:to>
      <xdr:col>81</xdr:col>
      <xdr:colOff>101600</xdr:colOff>
      <xdr:row>78</xdr:row>
      <xdr:rowOff>28536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0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19663</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39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99368</xdr:rowOff>
    </xdr:from>
    <xdr:to>
      <xdr:col>76</xdr:col>
      <xdr:colOff>165100</xdr:colOff>
      <xdr:row>78</xdr:row>
      <xdr:rowOff>29518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0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20645</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393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93990</xdr:rowOff>
    </xdr:from>
    <xdr:to>
      <xdr:col>72</xdr:col>
      <xdr:colOff>38100</xdr:colOff>
      <xdr:row>78</xdr:row>
      <xdr:rowOff>24140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9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15267</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388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97969</xdr:rowOff>
    </xdr:from>
    <xdr:to>
      <xdr:col>67</xdr:col>
      <xdr:colOff>101600</xdr:colOff>
      <xdr:row>78</xdr:row>
      <xdr:rowOff>28119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9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19246</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39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107707</xdr:rowOff>
    </xdr:from>
    <xdr:to>
      <xdr:col>85</xdr:col>
      <xdr:colOff>127000</xdr:colOff>
      <xdr:row>98</xdr:row>
      <xdr:rowOff>133641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909807"/>
          <a:ext cx="838200" cy="2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4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107707</xdr:rowOff>
    </xdr:from>
    <xdr:to>
      <xdr:col>81</xdr:col>
      <xdr:colOff>50800</xdr:colOff>
      <xdr:row>98</xdr:row>
      <xdr:rowOff>116987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909807"/>
          <a:ext cx="889000" cy="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54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116987</xdr:rowOff>
    </xdr:from>
    <xdr:to>
      <xdr:col>76</xdr:col>
      <xdr:colOff>114300</xdr:colOff>
      <xdr:row>98</xdr:row>
      <xdr:rowOff>132438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19087"/>
          <a:ext cx="889000" cy="1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133452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132438</xdr:rowOff>
    </xdr:from>
    <xdr:to>
      <xdr:col>71</xdr:col>
      <xdr:colOff>177800</xdr:colOff>
      <xdr:row>98</xdr:row>
      <xdr:rowOff>135023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34538"/>
          <a:ext cx="889000" cy="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145314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0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141685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82841</xdr:rowOff>
    </xdr:from>
    <xdr:to>
      <xdr:col>85</xdr:col>
      <xdr:colOff>177800</xdr:colOff>
      <xdr:row>99</xdr:row>
      <xdr:rowOff>12991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8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169218</xdr:rowOff>
    </xdr:from>
    <xdr:ext cx="469744"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99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56907</xdr:rowOff>
    </xdr:from>
    <xdr:to>
      <xdr:col>81</xdr:col>
      <xdr:colOff>101600</xdr:colOff>
      <xdr:row>98</xdr:row>
      <xdr:rowOff>158507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5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149634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5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66187</xdr:rowOff>
    </xdr:from>
    <xdr:to>
      <xdr:col>76</xdr:col>
      <xdr:colOff>165100</xdr:colOff>
      <xdr:row>98</xdr:row>
      <xdr:rowOff>167787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6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158914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6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81638</xdr:rowOff>
    </xdr:from>
    <xdr:to>
      <xdr:col>72</xdr:col>
      <xdr:colOff>38100</xdr:colOff>
      <xdr:row>99</xdr:row>
      <xdr:rowOff>11788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8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2915</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6976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84223</xdr:rowOff>
    </xdr:from>
    <xdr:to>
      <xdr:col>67</xdr:col>
      <xdr:colOff>101600</xdr:colOff>
      <xdr:row>99</xdr:row>
      <xdr:rowOff>14373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8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5500</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979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41790</xdr:rowOff>
    </xdr:from>
    <xdr:to>
      <xdr:col>116</xdr:col>
      <xdr:colOff>63500</xdr:colOff>
      <xdr:row>58</xdr:row>
      <xdr:rowOff>43124</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9985890"/>
          <a:ext cx="8382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82704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26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43124</xdr:rowOff>
    </xdr:from>
    <xdr:to>
      <xdr:col>111</xdr:col>
      <xdr:colOff>177800</xdr:colOff>
      <xdr:row>58</xdr:row>
      <xdr:rowOff>47140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9987224"/>
          <a:ext cx="889000" cy="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25638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4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47140</xdr:rowOff>
    </xdr:from>
    <xdr:to>
      <xdr:col>107</xdr:col>
      <xdr:colOff>50800</xdr:colOff>
      <xdr:row>58</xdr:row>
      <xdr:rowOff>49891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9991240"/>
          <a:ext cx="889000" cy="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24343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3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32997</xdr:rowOff>
    </xdr:from>
    <xdr:to>
      <xdr:col>102</xdr:col>
      <xdr:colOff>114300</xdr:colOff>
      <xdr:row>58</xdr:row>
      <xdr:rowOff>49891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9977097"/>
          <a:ext cx="889000" cy="1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25493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4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27497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14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162440</xdr:rowOff>
    </xdr:from>
    <xdr:to>
      <xdr:col>116</xdr:col>
      <xdr:colOff>114300</xdr:colOff>
      <xdr:row>58</xdr:row>
      <xdr:rowOff>92590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9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13867</xdr:rowOff>
    </xdr:from>
    <xdr:ext cx="534377"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78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163774</xdr:rowOff>
    </xdr:from>
    <xdr:to>
      <xdr:col>112</xdr:col>
      <xdr:colOff>38100</xdr:colOff>
      <xdr:row>58</xdr:row>
      <xdr:rowOff>93924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93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110451</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71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167790</xdr:rowOff>
    </xdr:from>
    <xdr:to>
      <xdr:col>107</xdr:col>
      <xdr:colOff>101600</xdr:colOff>
      <xdr:row>58</xdr:row>
      <xdr:rowOff>97940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94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114467</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71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170541</xdr:rowOff>
    </xdr:from>
    <xdr:to>
      <xdr:col>102</xdr:col>
      <xdr:colOff>165100</xdr:colOff>
      <xdr:row>58</xdr:row>
      <xdr:rowOff>100691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94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117218</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71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153647</xdr:rowOff>
    </xdr:from>
    <xdr:to>
      <xdr:col>98</xdr:col>
      <xdr:colOff>38100</xdr:colOff>
      <xdr:row>58</xdr:row>
      <xdr:rowOff>83797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92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100324</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70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85716</xdr:rowOff>
    </xdr:from>
    <xdr:to>
      <xdr:col>116</xdr:col>
      <xdr:colOff>63500</xdr:colOff>
      <xdr:row>76</xdr:row>
      <xdr:rowOff>131082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3115916"/>
          <a:ext cx="838200" cy="4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83522</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4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82699</xdr:rowOff>
    </xdr:from>
    <xdr:to>
      <xdr:col>111</xdr:col>
      <xdr:colOff>177800</xdr:colOff>
      <xdr:row>76</xdr:row>
      <xdr:rowOff>85716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3112899"/>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2981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71993</xdr:rowOff>
    </xdr:from>
    <xdr:to>
      <xdr:col>107</xdr:col>
      <xdr:colOff>50800</xdr:colOff>
      <xdr:row>76</xdr:row>
      <xdr:rowOff>82699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3102193"/>
          <a:ext cx="8890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1021</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52412</xdr:rowOff>
    </xdr:from>
    <xdr:to>
      <xdr:col>102</xdr:col>
      <xdr:colOff>114300</xdr:colOff>
      <xdr:row>76</xdr:row>
      <xdr:rowOff>71993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3082612"/>
          <a:ext cx="889000" cy="1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8794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19004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80282</xdr:rowOff>
    </xdr:from>
    <xdr:to>
      <xdr:col>116</xdr:col>
      <xdr:colOff>114300</xdr:colOff>
      <xdr:row>77</xdr:row>
      <xdr:rowOff>10432</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11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58709</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08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34916</xdr:rowOff>
    </xdr:from>
    <xdr:to>
      <xdr:col>112</xdr:col>
      <xdr:colOff>38100</xdr:colOff>
      <xdr:row>76</xdr:row>
      <xdr:rowOff>136516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06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153043</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84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31899</xdr:rowOff>
    </xdr:from>
    <xdr:to>
      <xdr:col>107</xdr:col>
      <xdr:colOff>101600</xdr:colOff>
      <xdr:row>76</xdr:row>
      <xdr:rowOff>133499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06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150026</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837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21193</xdr:rowOff>
    </xdr:from>
    <xdr:to>
      <xdr:col>102</xdr:col>
      <xdr:colOff>165100</xdr:colOff>
      <xdr:row>76</xdr:row>
      <xdr:rowOff>122793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05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139320</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82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1612</xdr:rowOff>
    </xdr:from>
    <xdr:to>
      <xdr:col>98</xdr:col>
      <xdr:colOff>38100</xdr:colOff>
      <xdr:row>76</xdr:row>
      <xdr:rowOff>103212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03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119740</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807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物件費が住人</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a:t>
          </a:r>
          <a:r>
            <a:rPr kumimoji="1" lang="en-US" altLang="ja-JP" sz="1100">
              <a:solidFill>
                <a:schemeClr val="dk1"/>
              </a:solidFill>
              <a:effectLst/>
              <a:latin typeface="+mn-lt"/>
              <a:ea typeface="+mn-ea"/>
              <a:cs typeface="+mn-cs"/>
            </a:rPr>
            <a:t>149,223</a:t>
          </a:r>
          <a:r>
            <a:rPr kumimoji="1" lang="ja-JP" altLang="ja-JP" sz="1100">
              <a:solidFill>
                <a:schemeClr val="dk1"/>
              </a:solidFill>
              <a:effectLst/>
              <a:latin typeface="+mn-lt"/>
              <a:ea typeface="+mn-ea"/>
              <a:cs typeface="+mn-cs"/>
            </a:rPr>
            <a:t>円となっており、類似団体と比較して１人当たりのコストが下回る状況となっています。</a:t>
          </a:r>
          <a:endParaRPr lang="ja-JP" altLang="ja-JP" sz="1400">
            <a:effectLst/>
          </a:endParaRPr>
        </a:p>
        <a:p>
          <a:r>
            <a:rPr kumimoji="1" lang="ja-JP" altLang="ja-JP" sz="1100">
              <a:solidFill>
                <a:schemeClr val="dk1"/>
              </a:solidFill>
              <a:effectLst/>
              <a:latin typeface="+mn-lt"/>
              <a:ea typeface="+mn-ea"/>
              <a:cs typeface="+mn-cs"/>
            </a:rPr>
            <a:t>これは町立診療所等の指定管理者制度の導入による経常経費の抑制などによるものです。</a:t>
          </a:r>
          <a:endParaRPr lang="ja-JP" altLang="ja-JP" sz="1400">
            <a:effectLst/>
          </a:endParaRPr>
        </a:p>
        <a:p>
          <a:r>
            <a:rPr kumimoji="1" lang="ja-JP" altLang="ja-JP" sz="1100">
              <a:solidFill>
                <a:schemeClr val="dk1"/>
              </a:solidFill>
              <a:effectLst/>
              <a:latin typeface="+mn-lt"/>
              <a:ea typeface="+mn-ea"/>
              <a:cs typeface="+mn-cs"/>
            </a:rPr>
            <a:t>更新整備に係る普通建設事業費は類似団体平均を下回る状況となっていますが、今後も役場庁舎の建替えや、その他の老朽化した公共施設の更新整備が見込まれるため、公共施設等総合管理計画に沿って計画的に更新整備を実施していくよう努め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北海道比布町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3,505
3,488
86.90
4,109,764
3,825,059
274,807
2,330,703
4,327,715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161284</xdr:rowOff>
    </xdr:from>
    <xdr:to>
      <xdr:col>24</xdr:col>
      <xdr:colOff>63500</xdr:colOff>
      <xdr:row>38</xdr:row>
      <xdr:rowOff>901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504934"/>
          <a:ext cx="838200" cy="1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161284</xdr:rowOff>
    </xdr:from>
    <xdr:to>
      <xdr:col>19</xdr:col>
      <xdr:colOff>177800</xdr:colOff>
      <xdr:row>37</xdr:row>
      <xdr:rowOff>163550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504934"/>
          <a:ext cx="889000" cy="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125417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163550</xdr:rowOff>
    </xdr:from>
    <xdr:to>
      <xdr:col>15</xdr:col>
      <xdr:colOff>50800</xdr:colOff>
      <xdr:row>37</xdr:row>
      <xdr:rowOff>166713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507200"/>
          <a:ext cx="8890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127588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166713</xdr:rowOff>
    </xdr:from>
    <xdr:to>
      <xdr:col>10</xdr:col>
      <xdr:colOff>114300</xdr:colOff>
      <xdr:row>37</xdr:row>
      <xdr:rowOff>167627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51036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116806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123379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121552</xdr:rowOff>
    </xdr:from>
    <xdr:to>
      <xdr:col>24</xdr:col>
      <xdr:colOff>114300</xdr:colOff>
      <xdr:row>38</xdr:row>
      <xdr:rowOff>51702</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6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36479</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8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110484</xdr:rowOff>
    </xdr:from>
    <xdr:to>
      <xdr:col>20</xdr:col>
      <xdr:colOff>38100</xdr:colOff>
      <xdr:row>38</xdr:row>
      <xdr:rowOff>40633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541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31761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4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112750</xdr:rowOff>
    </xdr:from>
    <xdr:to>
      <xdr:col>15</xdr:col>
      <xdr:colOff>101600</xdr:colOff>
      <xdr:row>38</xdr:row>
      <xdr:rowOff>42900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34027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4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115913</xdr:rowOff>
    </xdr:from>
    <xdr:to>
      <xdr:col>10</xdr:col>
      <xdr:colOff>165100</xdr:colOff>
      <xdr:row>38</xdr:row>
      <xdr:rowOff>46063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5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37190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5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116827</xdr:rowOff>
    </xdr:from>
    <xdr:to>
      <xdr:col>6</xdr:col>
      <xdr:colOff>38100</xdr:colOff>
      <xdr:row>38</xdr:row>
      <xdr:rowOff>46977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6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38104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5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49230</xdr:rowOff>
    </xdr:from>
    <xdr:to>
      <xdr:col>24</xdr:col>
      <xdr:colOff>63500</xdr:colOff>
      <xdr:row>58</xdr:row>
      <xdr:rowOff>62943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993330"/>
          <a:ext cx="838200" cy="1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69690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70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163597</xdr:rowOff>
    </xdr:from>
    <xdr:to>
      <xdr:col>19</xdr:col>
      <xdr:colOff>177800</xdr:colOff>
      <xdr:row>58</xdr:row>
      <xdr:rowOff>49230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936247"/>
          <a:ext cx="889000" cy="5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1601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60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163597</xdr:rowOff>
    </xdr:from>
    <xdr:to>
      <xdr:col>15</xdr:col>
      <xdr:colOff>50800</xdr:colOff>
      <xdr:row>58</xdr:row>
      <xdr:rowOff>113001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36247"/>
          <a:ext cx="889000" cy="12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133958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5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113001</xdr:rowOff>
    </xdr:from>
    <xdr:to>
      <xdr:col>10</xdr:col>
      <xdr:colOff>114300</xdr:colOff>
      <xdr:row>58</xdr:row>
      <xdr:rowOff>115515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57101"/>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67416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6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68115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6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12143</xdr:rowOff>
    </xdr:from>
    <xdr:to>
      <xdr:col>24</xdr:col>
      <xdr:colOff>114300</xdr:colOff>
      <xdr:row>58</xdr:row>
      <xdr:rowOff>113743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5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98520</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7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169880</xdr:rowOff>
    </xdr:from>
    <xdr:to>
      <xdr:col>20</xdr:col>
      <xdr:colOff>38100</xdr:colOff>
      <xdr:row>58</xdr:row>
      <xdr:rowOff>100030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4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91157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03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112797</xdr:rowOff>
    </xdr:from>
    <xdr:to>
      <xdr:col>15</xdr:col>
      <xdr:colOff>101600</xdr:colOff>
      <xdr:row>58</xdr:row>
      <xdr:rowOff>42947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8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34074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97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62201</xdr:rowOff>
    </xdr:from>
    <xdr:to>
      <xdr:col>10</xdr:col>
      <xdr:colOff>165100</xdr:colOff>
      <xdr:row>58</xdr:row>
      <xdr:rowOff>163801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0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154928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09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64715</xdr:rowOff>
    </xdr:from>
    <xdr:to>
      <xdr:col>6</xdr:col>
      <xdr:colOff>38100</xdr:colOff>
      <xdr:row>58</xdr:row>
      <xdr:rowOff>166315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0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157442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101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160967</xdr:rowOff>
    </xdr:from>
    <xdr:to>
      <xdr:col>24</xdr:col>
      <xdr:colOff>63500</xdr:colOff>
      <xdr:row>76</xdr:row>
      <xdr:rowOff>164271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191167"/>
          <a:ext cx="838200" cy="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88845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47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164271</xdr:rowOff>
    </xdr:from>
    <xdr:to>
      <xdr:col>19</xdr:col>
      <xdr:colOff>177800</xdr:colOff>
      <xdr:row>77</xdr:row>
      <xdr:rowOff>107049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194471"/>
          <a:ext cx="889000" cy="11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167002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5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107049</xdr:rowOff>
    </xdr:from>
    <xdr:to>
      <xdr:col>15</xdr:col>
      <xdr:colOff>50800</xdr:colOff>
      <xdr:row>77</xdr:row>
      <xdr:rowOff>128623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08699"/>
          <a:ext cx="889000" cy="2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66696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128623</xdr:rowOff>
    </xdr:from>
    <xdr:to>
      <xdr:col>10</xdr:col>
      <xdr:colOff>114300</xdr:colOff>
      <xdr:row>77</xdr:row>
      <xdr:rowOff>145667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30273"/>
          <a:ext cx="889000" cy="1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124156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8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154481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1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110167</xdr:rowOff>
    </xdr:from>
    <xdr:to>
      <xdr:col>24</xdr:col>
      <xdr:colOff>114300</xdr:colOff>
      <xdr:row>77</xdr:row>
      <xdr:rowOff>40317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4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88594</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1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113471</xdr:rowOff>
    </xdr:from>
    <xdr:to>
      <xdr:col>20</xdr:col>
      <xdr:colOff>38100</xdr:colOff>
      <xdr:row>77</xdr:row>
      <xdr:rowOff>43621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4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34748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236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56249</xdr:rowOff>
    </xdr:from>
    <xdr:to>
      <xdr:col>15</xdr:col>
      <xdr:colOff>101600</xdr:colOff>
      <xdr:row>77</xdr:row>
      <xdr:rowOff>157849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5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148976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50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77823</xdr:rowOff>
    </xdr:from>
    <xdr:to>
      <xdr:col>10</xdr:col>
      <xdr:colOff>165100</xdr:colOff>
      <xdr:row>78</xdr:row>
      <xdr:rowOff>7973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7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170550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7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94867</xdr:rowOff>
    </xdr:from>
    <xdr:to>
      <xdr:col>6</xdr:col>
      <xdr:colOff>38100</xdr:colOff>
      <xdr:row>78</xdr:row>
      <xdr:rowOff>25017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9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16144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89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110296</xdr:rowOff>
    </xdr:from>
    <xdr:to>
      <xdr:col>24</xdr:col>
      <xdr:colOff>63500</xdr:colOff>
      <xdr:row>97</xdr:row>
      <xdr:rowOff>160032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740946"/>
          <a:ext cx="838200" cy="4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143409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3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63773</xdr:rowOff>
    </xdr:from>
    <xdr:to>
      <xdr:col>19</xdr:col>
      <xdr:colOff>177800</xdr:colOff>
      <xdr:row>97</xdr:row>
      <xdr:rowOff>110296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694423"/>
          <a:ext cx="889000" cy="4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80069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36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82624</xdr:rowOff>
    </xdr:from>
    <xdr:to>
      <xdr:col>15</xdr:col>
      <xdr:colOff>50800</xdr:colOff>
      <xdr:row>97</xdr:row>
      <xdr:rowOff>63773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541824"/>
          <a:ext cx="889000" cy="15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94823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82624</xdr:rowOff>
    </xdr:from>
    <xdr:to>
      <xdr:col>10</xdr:col>
      <xdr:colOff>114300</xdr:colOff>
      <xdr:row>96</xdr:row>
      <xdr:rowOff>124636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541824"/>
          <a:ext cx="889000" cy="4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115169</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143418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109232</xdr:rowOff>
    </xdr:from>
    <xdr:to>
      <xdr:col>24</xdr:col>
      <xdr:colOff>114300</xdr:colOff>
      <xdr:row>98</xdr:row>
      <xdr:rowOff>39382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3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87659</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1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59496</xdr:rowOff>
    </xdr:from>
    <xdr:to>
      <xdr:col>20</xdr:col>
      <xdr:colOff>38100</xdr:colOff>
      <xdr:row>97</xdr:row>
      <xdr:rowOff>161096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9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152223</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78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12973</xdr:rowOff>
    </xdr:from>
    <xdr:to>
      <xdr:col>15</xdr:col>
      <xdr:colOff>101600</xdr:colOff>
      <xdr:row>97</xdr:row>
      <xdr:rowOff>114573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105700</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73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31824</xdr:rowOff>
    </xdr:from>
    <xdr:to>
      <xdr:col>10</xdr:col>
      <xdr:colOff>165100</xdr:colOff>
      <xdr:row>96</xdr:row>
      <xdr:rowOff>133424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49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149951</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26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73836</xdr:rowOff>
    </xdr:from>
    <xdr:to>
      <xdr:col>6</xdr:col>
      <xdr:colOff>38100</xdr:colOff>
      <xdr:row>97</xdr:row>
      <xdr:rowOff>3986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53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20513</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30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42545</xdr:rowOff>
    </xdr:from>
    <xdr:to>
      <xdr:col>55</xdr:col>
      <xdr:colOff>0</xdr:colOff>
      <xdr:row>39</xdr:row>
      <xdr:rowOff>43180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29095"/>
          <a:ext cx="8382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42545</xdr:rowOff>
    </xdr:from>
    <xdr:to>
      <xdr:col>50</xdr:col>
      <xdr:colOff>114300</xdr:colOff>
      <xdr:row>39</xdr:row>
      <xdr:rowOff>43180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729095"/>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43180</xdr:rowOff>
    </xdr:from>
    <xdr:to>
      <xdr:col>45</xdr:col>
      <xdr:colOff>177800</xdr:colOff>
      <xdr:row>39</xdr:row>
      <xdr:rowOff>43561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72973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42926</xdr:rowOff>
    </xdr:from>
    <xdr:to>
      <xdr:col>41</xdr:col>
      <xdr:colOff>50800</xdr:colOff>
      <xdr:row>39</xdr:row>
      <xdr:rowOff>43561</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29476"/>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163830</xdr:rowOff>
    </xdr:from>
    <xdr:to>
      <xdr:col>55</xdr:col>
      <xdr:colOff>50800</xdr:colOff>
      <xdr:row>39</xdr:row>
      <xdr:rowOff>93980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78757</xdr:rowOff>
    </xdr:from>
    <xdr:ext cx="313932"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38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163195</xdr:rowOff>
    </xdr:from>
    <xdr:to>
      <xdr:col>50</xdr:col>
      <xdr:colOff>165100</xdr:colOff>
      <xdr:row>39</xdr:row>
      <xdr:rowOff>93345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84472</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82333" y="6771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163830</xdr:rowOff>
    </xdr:from>
    <xdr:to>
      <xdr:col>46</xdr:col>
      <xdr:colOff>38100</xdr:colOff>
      <xdr:row>39</xdr:row>
      <xdr:rowOff>93980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85107</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93333" y="6771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164211</xdr:rowOff>
    </xdr:from>
    <xdr:to>
      <xdr:col>41</xdr:col>
      <xdr:colOff>101600</xdr:colOff>
      <xdr:row>39</xdr:row>
      <xdr:rowOff>94361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7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85488</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0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163576</xdr:rowOff>
    </xdr:from>
    <xdr:to>
      <xdr:col>36</xdr:col>
      <xdr:colOff>165100</xdr:colOff>
      <xdr:row>39</xdr:row>
      <xdr:rowOff>93726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84853</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15333" y="6771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80497</xdr:rowOff>
    </xdr:from>
    <xdr:to>
      <xdr:col>55</xdr:col>
      <xdr:colOff>0</xdr:colOff>
      <xdr:row>58</xdr:row>
      <xdr:rowOff>92703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24597"/>
          <a:ext cx="838200" cy="1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97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87125</xdr:rowOff>
    </xdr:from>
    <xdr:to>
      <xdr:col>50</xdr:col>
      <xdr:colOff>114300</xdr:colOff>
      <xdr:row>58</xdr:row>
      <xdr:rowOff>92703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031225"/>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129694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87125</xdr:rowOff>
    </xdr:from>
    <xdr:to>
      <xdr:col>45</xdr:col>
      <xdr:colOff>177800</xdr:colOff>
      <xdr:row>58</xdr:row>
      <xdr:rowOff>97849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31225"/>
          <a:ext cx="8890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133880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97849</xdr:rowOff>
    </xdr:from>
    <xdr:to>
      <xdr:col>41</xdr:col>
      <xdr:colOff>50800</xdr:colOff>
      <xdr:row>58</xdr:row>
      <xdr:rowOff>99010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41949"/>
          <a:ext cx="889000" cy="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135074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132752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29697</xdr:rowOff>
    </xdr:from>
    <xdr:to>
      <xdr:col>55</xdr:col>
      <xdr:colOff>50800</xdr:colOff>
      <xdr:row>58</xdr:row>
      <xdr:rowOff>131297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7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151794</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41903</xdr:rowOff>
    </xdr:from>
    <xdr:to>
      <xdr:col>50</xdr:col>
      <xdr:colOff>165100</xdr:colOff>
      <xdr:row>58</xdr:row>
      <xdr:rowOff>143503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8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134630</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1007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36325</xdr:rowOff>
    </xdr:from>
    <xdr:to>
      <xdr:col>46</xdr:col>
      <xdr:colOff>38100</xdr:colOff>
      <xdr:row>58</xdr:row>
      <xdr:rowOff>137925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8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129052</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1007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47049</xdr:rowOff>
    </xdr:from>
    <xdr:to>
      <xdr:col>41</xdr:col>
      <xdr:colOff>101600</xdr:colOff>
      <xdr:row>58</xdr:row>
      <xdr:rowOff>148649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9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139776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8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48210</xdr:rowOff>
    </xdr:from>
    <xdr:to>
      <xdr:col>36</xdr:col>
      <xdr:colOff>165100</xdr:colOff>
      <xdr:row>58</xdr:row>
      <xdr:rowOff>149810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140937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8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112323</xdr:rowOff>
    </xdr:from>
    <xdr:to>
      <xdr:col>55</xdr:col>
      <xdr:colOff>0</xdr:colOff>
      <xdr:row>77</xdr:row>
      <xdr:rowOff>131327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313973"/>
          <a:ext cx="838200" cy="1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73435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75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112193</xdr:rowOff>
    </xdr:from>
    <xdr:to>
      <xdr:col>50</xdr:col>
      <xdr:colOff>114300</xdr:colOff>
      <xdr:row>77</xdr:row>
      <xdr:rowOff>131327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313843"/>
          <a:ext cx="889000" cy="1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0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112193</xdr:rowOff>
    </xdr:from>
    <xdr:to>
      <xdr:col>45</xdr:col>
      <xdr:colOff>177800</xdr:colOff>
      <xdr:row>78</xdr:row>
      <xdr:rowOff>9339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313843"/>
          <a:ext cx="889000" cy="6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27708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9339</xdr:rowOff>
    </xdr:from>
    <xdr:to>
      <xdr:col>41</xdr:col>
      <xdr:colOff>50800</xdr:colOff>
      <xdr:row>78</xdr:row>
      <xdr:rowOff>20020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382439"/>
          <a:ext cx="889000" cy="1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61811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67366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61523</xdr:rowOff>
    </xdr:from>
    <xdr:to>
      <xdr:col>55</xdr:col>
      <xdr:colOff>50800</xdr:colOff>
      <xdr:row>77</xdr:row>
      <xdr:rowOff>163123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26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84400</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11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80527</xdr:rowOff>
    </xdr:from>
    <xdr:to>
      <xdr:col>50</xdr:col>
      <xdr:colOff>165100</xdr:colOff>
      <xdr:row>78</xdr:row>
      <xdr:rowOff>10677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28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27204</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05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61393</xdr:rowOff>
    </xdr:from>
    <xdr:to>
      <xdr:col>46</xdr:col>
      <xdr:colOff>38100</xdr:colOff>
      <xdr:row>77</xdr:row>
      <xdr:rowOff>162993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26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8070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0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129989</xdr:rowOff>
    </xdr:from>
    <xdr:to>
      <xdr:col>41</xdr:col>
      <xdr:colOff>101600</xdr:colOff>
      <xdr:row>78</xdr:row>
      <xdr:rowOff>60139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3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76666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10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140670</xdr:rowOff>
    </xdr:from>
    <xdr:to>
      <xdr:col>36</xdr:col>
      <xdr:colOff>165100</xdr:colOff>
      <xdr:row>78</xdr:row>
      <xdr:rowOff>70820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4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87347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11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29437</xdr:rowOff>
    </xdr:from>
    <xdr:to>
      <xdr:col>55</xdr:col>
      <xdr:colOff>0</xdr:colOff>
      <xdr:row>98</xdr:row>
      <xdr:rowOff>64222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660087"/>
          <a:ext cx="838200" cy="20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144625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432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29437</xdr:rowOff>
    </xdr:from>
    <xdr:to>
      <xdr:col>50</xdr:col>
      <xdr:colOff>114300</xdr:colOff>
      <xdr:row>98</xdr:row>
      <xdr:rowOff>63660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660087"/>
          <a:ext cx="889000" cy="20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91832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37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170416</xdr:rowOff>
    </xdr:from>
    <xdr:to>
      <xdr:col>45</xdr:col>
      <xdr:colOff>177800</xdr:colOff>
      <xdr:row>98</xdr:row>
      <xdr:rowOff>63660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629616"/>
          <a:ext cx="889000" cy="23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107370</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39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170416</xdr:rowOff>
    </xdr:from>
    <xdr:to>
      <xdr:col>41</xdr:col>
      <xdr:colOff>50800</xdr:colOff>
      <xdr:row>97</xdr:row>
      <xdr:rowOff>18883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629616"/>
          <a:ext cx="889000" cy="1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104731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73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111941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74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13422</xdr:rowOff>
    </xdr:from>
    <xdr:to>
      <xdr:col>55</xdr:col>
      <xdr:colOff>50800</xdr:colOff>
      <xdr:row>98</xdr:row>
      <xdr:rowOff>115022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81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99799</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3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150087</xdr:rowOff>
    </xdr:from>
    <xdr:to>
      <xdr:col>50</xdr:col>
      <xdr:colOff>165100</xdr:colOff>
      <xdr:row>97</xdr:row>
      <xdr:rowOff>80237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60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71364</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70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12860</xdr:rowOff>
    </xdr:from>
    <xdr:to>
      <xdr:col>46</xdr:col>
      <xdr:colOff>38100</xdr:colOff>
      <xdr:row>98</xdr:row>
      <xdr:rowOff>114460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81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105587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90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119616</xdr:rowOff>
    </xdr:from>
    <xdr:to>
      <xdr:col>41</xdr:col>
      <xdr:colOff>101600</xdr:colOff>
      <xdr:row>97</xdr:row>
      <xdr:rowOff>49766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57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66293</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35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139533</xdr:rowOff>
    </xdr:from>
    <xdr:to>
      <xdr:col>36</xdr:col>
      <xdr:colOff>165100</xdr:colOff>
      <xdr:row>97</xdr:row>
      <xdr:rowOff>69683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59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86210</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373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33108</xdr:rowOff>
    </xdr:from>
    <xdr:to>
      <xdr:col>85</xdr:col>
      <xdr:colOff>127000</xdr:colOff>
      <xdr:row>38</xdr:row>
      <xdr:rowOff>34807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48208"/>
          <a:ext cx="8382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151284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2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33563</xdr:rowOff>
    </xdr:from>
    <xdr:to>
      <xdr:col>81</xdr:col>
      <xdr:colOff>50800</xdr:colOff>
      <xdr:row>38</xdr:row>
      <xdr:rowOff>34807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548663"/>
          <a:ext cx="889000" cy="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33563</xdr:rowOff>
    </xdr:from>
    <xdr:to>
      <xdr:col>76</xdr:col>
      <xdr:colOff>114300</xdr:colOff>
      <xdr:row>38</xdr:row>
      <xdr:rowOff>40044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48663"/>
          <a:ext cx="889000" cy="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47091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24200</xdr:rowOff>
    </xdr:from>
    <xdr:to>
      <xdr:col>71</xdr:col>
      <xdr:colOff>177800</xdr:colOff>
      <xdr:row>38</xdr:row>
      <xdr:rowOff>40044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539300"/>
          <a:ext cx="889000" cy="1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85814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5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82525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5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153758</xdr:rowOff>
    </xdr:from>
    <xdr:to>
      <xdr:col>85</xdr:col>
      <xdr:colOff>177800</xdr:colOff>
      <xdr:row>38</xdr:row>
      <xdr:rowOff>83908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9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106833</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5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155457</xdr:rowOff>
    </xdr:from>
    <xdr:to>
      <xdr:col>81</xdr:col>
      <xdr:colOff>101600</xdr:colOff>
      <xdr:row>38</xdr:row>
      <xdr:rowOff>85607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9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76734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9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154213</xdr:rowOff>
    </xdr:from>
    <xdr:to>
      <xdr:col>76</xdr:col>
      <xdr:colOff>165100</xdr:colOff>
      <xdr:row>38</xdr:row>
      <xdr:rowOff>84364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978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75490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9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160694</xdr:rowOff>
    </xdr:from>
    <xdr:to>
      <xdr:col>72</xdr:col>
      <xdr:colOff>38100</xdr:colOff>
      <xdr:row>38</xdr:row>
      <xdr:rowOff>90844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81971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9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144850</xdr:rowOff>
    </xdr:from>
    <xdr:to>
      <xdr:col>67</xdr:col>
      <xdr:colOff>101600</xdr:colOff>
      <xdr:row>38</xdr:row>
      <xdr:rowOff>75000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66127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8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79215</xdr:rowOff>
    </xdr:from>
    <xdr:to>
      <xdr:col>85</xdr:col>
      <xdr:colOff>127000</xdr:colOff>
      <xdr:row>58</xdr:row>
      <xdr:rowOff>117806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10023315"/>
          <a:ext cx="838200" cy="3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97880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99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98339</xdr:rowOff>
    </xdr:from>
    <xdr:to>
      <xdr:col>81</xdr:col>
      <xdr:colOff>50800</xdr:colOff>
      <xdr:row>58</xdr:row>
      <xdr:rowOff>117806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10042439"/>
          <a:ext cx="889000" cy="1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17639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82655</xdr:rowOff>
    </xdr:from>
    <xdr:to>
      <xdr:col>76</xdr:col>
      <xdr:colOff>114300</xdr:colOff>
      <xdr:row>58</xdr:row>
      <xdr:rowOff>98339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10026755"/>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16335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90938</xdr:rowOff>
    </xdr:from>
    <xdr:to>
      <xdr:col>71</xdr:col>
      <xdr:colOff>177800</xdr:colOff>
      <xdr:row>58</xdr:row>
      <xdr:rowOff>82655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692138"/>
          <a:ext cx="889000" cy="33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50423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24589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28415</xdr:rowOff>
    </xdr:from>
    <xdr:to>
      <xdr:col>85</xdr:col>
      <xdr:colOff>177800</xdr:colOff>
      <xdr:row>58</xdr:row>
      <xdr:rowOff>130015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7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114792</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8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67006</xdr:rowOff>
    </xdr:from>
    <xdr:to>
      <xdr:col>81</xdr:col>
      <xdr:colOff>101600</xdr:colOff>
      <xdr:row>58</xdr:row>
      <xdr:rowOff>168606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1001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159733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10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47539</xdr:rowOff>
    </xdr:from>
    <xdr:to>
      <xdr:col>76</xdr:col>
      <xdr:colOff>165100</xdr:colOff>
      <xdr:row>58</xdr:row>
      <xdr:rowOff>149139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9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140266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8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31855</xdr:rowOff>
    </xdr:from>
    <xdr:to>
      <xdr:col>72</xdr:col>
      <xdr:colOff>38100</xdr:colOff>
      <xdr:row>58</xdr:row>
      <xdr:rowOff>133455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7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124582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6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40138</xdr:rowOff>
    </xdr:from>
    <xdr:to>
      <xdr:col>67</xdr:col>
      <xdr:colOff>101600</xdr:colOff>
      <xdr:row>56</xdr:row>
      <xdr:rowOff>141738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64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158265</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41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67867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75229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93454</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66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133474</xdr:rowOff>
    </xdr:from>
    <xdr:to>
      <xdr:col>85</xdr:col>
      <xdr:colOff>127000</xdr:colOff>
      <xdr:row>97</xdr:row>
      <xdr:rowOff>149186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764124"/>
          <a:ext cx="838200" cy="1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33456</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92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149186</xdr:rowOff>
    </xdr:from>
    <xdr:to>
      <xdr:col>81</xdr:col>
      <xdr:colOff>50800</xdr:colOff>
      <xdr:row>97</xdr:row>
      <xdr:rowOff>150168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779836"/>
          <a:ext cx="889000" cy="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154756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144790</xdr:rowOff>
    </xdr:from>
    <xdr:to>
      <xdr:col>76</xdr:col>
      <xdr:colOff>114300</xdr:colOff>
      <xdr:row>97</xdr:row>
      <xdr:rowOff>150168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775440"/>
          <a:ext cx="889000" cy="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168634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144790</xdr:rowOff>
    </xdr:from>
    <xdr:to>
      <xdr:col>71</xdr:col>
      <xdr:colOff>177800</xdr:colOff>
      <xdr:row>97</xdr:row>
      <xdr:rowOff>148752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775440"/>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5611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9526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82674</xdr:rowOff>
    </xdr:from>
    <xdr:to>
      <xdr:col>85</xdr:col>
      <xdr:colOff>177800</xdr:colOff>
      <xdr:row>98</xdr:row>
      <xdr:rowOff>12824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71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61101</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69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98386</xdr:rowOff>
    </xdr:from>
    <xdr:to>
      <xdr:col>81</xdr:col>
      <xdr:colOff>101600</xdr:colOff>
      <xdr:row>98</xdr:row>
      <xdr:rowOff>28536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72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19663</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82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99368</xdr:rowOff>
    </xdr:from>
    <xdr:to>
      <xdr:col>76</xdr:col>
      <xdr:colOff>165100</xdr:colOff>
      <xdr:row>98</xdr:row>
      <xdr:rowOff>29518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73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20645</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822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93990</xdr:rowOff>
    </xdr:from>
    <xdr:to>
      <xdr:col>72</xdr:col>
      <xdr:colOff>38100</xdr:colOff>
      <xdr:row>98</xdr:row>
      <xdr:rowOff>24140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72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15267</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817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97952</xdr:rowOff>
    </xdr:from>
    <xdr:to>
      <xdr:col>67</xdr:col>
      <xdr:colOff>101600</xdr:colOff>
      <xdr:row>98</xdr:row>
      <xdr:rowOff>28102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72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19229</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82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全体的に類似団体平均を下回るものが多くなっていますが、商工費が類似団体平均を上回っています。この要因は、新型コロナウイルス感染症対策事業として、商工業者へ補助を行ったためです。</a:t>
          </a:r>
          <a:endParaRPr lang="ja-JP" altLang="ja-JP" sz="1400">
            <a:effectLst/>
          </a:endParaRPr>
        </a:p>
        <a:p>
          <a:r>
            <a:rPr kumimoji="1" lang="ja-JP" altLang="ja-JP" sz="1100">
              <a:solidFill>
                <a:schemeClr val="dk1"/>
              </a:solidFill>
              <a:effectLst/>
              <a:latin typeface="+mn-lt"/>
              <a:ea typeface="+mn-ea"/>
              <a:cs typeface="+mn-cs"/>
            </a:rPr>
            <a:t>また、土木費は類似団体平均を下回っていますが、老朽化が著しく、更新時期を迎えるインフラや施設等が多くなっており、今後、更新整備等の増加が見込まれるため、計画的かつ効率的な施設・インフラ整備を図り、経費の削減に努めま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北海道比布町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財政調整基金残高については増加傾向にありましたが、Ｈ２８年度から財源不足により取り崩しをしている状況です。今後はさらに厳しい財政運営となっていくことが予想されますが、普通交付税の動向や地方債の発行状況等を注視し、健全な財政運営に努め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北海道比布町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一般会計及び全ての特別会計において、赤字額は生じていません。</a:t>
          </a:r>
        </a:p>
        <a:p>
          <a:r>
            <a:rPr kumimoji="1" lang="ja-JP" altLang="en-US" sz="1400">
              <a:latin typeface="ＭＳ ゴシック" pitchFamily="49" charset="-128"/>
              <a:ea typeface="ＭＳ ゴシック" pitchFamily="49" charset="-128"/>
            </a:rPr>
            <a:t>しかし、簡易水道事業特別会計と公共下水道事業特別会計については、昭和後期から平成初期にかけて発行した高金利の地方債の償還が残っているため、地方債の償還状況を踏まえた経営を行う必要があります。</a:t>
          </a:r>
        </a:p>
        <a:p>
          <a:r>
            <a:rPr kumimoji="1" lang="ja-JP" altLang="en-US" sz="1400">
              <a:latin typeface="ＭＳ ゴシック" pitchFamily="49" charset="-128"/>
              <a:ea typeface="ＭＳ ゴシック" pitchFamily="49" charset="-128"/>
            </a:rPr>
            <a:t>今後についても、各会計において健全な財政運営、企業経営に努めます。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北海道比布町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元利償還金等については、年度償還額の平準化のための元金据置措置を</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年度から実施しています。しかし、今後、大型事業により元利償還額の増加が見込まれるため、これからも地方債の発行を厳格に判断し、より一層の財政健全化に努めます。</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減債基金の残高等はなし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北海道比布町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ほぼ横ばいとなっており、充当可能財源等については、基金残高の増により増加していますが、今後、複合庁舎建設等による地方債残高の増加が見込まれるため、新規事業の実施と将来世代の負債負担のバランスをさらに考慮した財政運営を図ってい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北海道比布町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財源不足により財政調整基金を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百万円を取り崩していますが、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年度決算剰余金のうち</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百万円を積立てたことなどにより、基金全体としては前年並みの残高となりました。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基金残高については一定程度の水準を確保しているため、今後は各基金の目的に応じ適切な財源充当に努めていきます。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また、今後予定している複合庁舎の建設事業に向け、庁舎等整備基金への積立てについて引き続き検討します。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「公共施設整備基金」～公共施設整備の円滑な推進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「こころの豊かさ基金」～文化、教育、福祉その他町民のこころの豊かさを育み、将来にわたり比布町が先進的な自治体として内外に誇ることのできる政策の実現</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「庁舎整備基金」～庁舎建設事業へ向け積立てを行ったことにより残高が増となっています。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「まちづくり応援基金」～まちづくり応援寄附金の増加により残高が増となっています。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「まちづくり応援基金」～寄附者の使途要望に応じた事業へ適切に基金を充当し、まちづくりを進めていきます。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「庁舎等整備基金」～今後予定している庁舎建設に向け積立てを行います。</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経常経費の増加や大型建設事業の実施により歳入に不足が生じたため取崩を行っていますが、決算剰余金処分等により残高は増加しています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基金残高は一定程度の水準で確保していますが、今後も厳しい財政運営が続くため適切な財源充当に努めていきます。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「減債基金」については近年取崩しを行なっていないため、同額となっています。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今後の償還計画を踏まえ適切な残高を確保できるよう努めていきます。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北海道比布町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3,505
3,488
86.90
4,109,764
3,825,059
274,807
2,330,703
4,327,715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0677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有形固定資産減価償却率は類似団体平均を上回っている状況であり、公共施設の老朽化が進んでいる状況である。</a:t>
          </a:r>
          <a:endParaRPr lang="ja-JP" altLang="ja-JP">
            <a:effectLst/>
          </a:endParaRPr>
        </a:p>
        <a:p>
          <a:r>
            <a:rPr kumimoji="1" lang="ja-JP" altLang="ja-JP" sz="1100">
              <a:solidFill>
                <a:schemeClr val="dk1"/>
              </a:solidFill>
              <a:effectLst/>
              <a:latin typeface="+mn-lt"/>
              <a:ea typeface="+mn-ea"/>
              <a:cs typeface="+mn-cs"/>
            </a:rPr>
            <a:t>今後は個別施設計画に基づき適切な維持管理を行うとともに、老朽化の進んだ施設の集約化・複合化を進めていく。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86781" y="6811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152525" y="66035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86781" y="65160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152525" y="63078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786781" y="62203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152525" y="60120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786781" y="59182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152525" y="57163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786781" y="56225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152525" y="54142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86781" y="53268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152525" y="51185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86781" y="5031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300220" y="5241925"/>
          <a:ext cx="1270" cy="132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352925" y="657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213225" y="656961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352925" y="5023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213225" y="52419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14985</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352925" y="5926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251325" y="60754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3616325" y="60322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2930525" y="59921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58692</xdr:rowOff>
    </xdr:from>
    <xdr:to>
      <xdr:col>11</xdr:col>
      <xdr:colOff>187325</xdr:colOff>
      <xdr:row>31</xdr:row>
      <xdr:rowOff>160292</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244725" y="597054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558925" y="59366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103142</xdr:rowOff>
    </xdr:from>
    <xdr:to>
      <xdr:col>23</xdr:col>
      <xdr:colOff>136525</xdr:colOff>
      <xdr:row>33</xdr:row>
      <xdr:rowOff>33292</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251325" y="61800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81569</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352925" y="6158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169726</xdr:rowOff>
    </xdr:from>
    <xdr:to>
      <xdr:col>19</xdr:col>
      <xdr:colOff>187325</xdr:colOff>
      <xdr:row>32</xdr:row>
      <xdr:rowOff>99876</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616325" y="60752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49076</xdr:rowOff>
    </xdr:from>
    <xdr:to>
      <xdr:col>23</xdr:col>
      <xdr:colOff>85725</xdr:colOff>
      <xdr:row>32</xdr:row>
      <xdr:rowOff>153942</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667125" y="6126026"/>
          <a:ext cx="635000" cy="10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4445</xdr:rowOff>
    </xdr:from>
    <xdr:to>
      <xdr:col>15</xdr:col>
      <xdr:colOff>187325</xdr:colOff>
      <xdr:row>32</xdr:row>
      <xdr:rowOff>106045</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930525" y="60813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49076</xdr:rowOff>
    </xdr:from>
    <xdr:to>
      <xdr:col>19</xdr:col>
      <xdr:colOff>136525</xdr:colOff>
      <xdr:row>32</xdr:row>
      <xdr:rowOff>55245</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2981325" y="6126026"/>
          <a:ext cx="6858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117294</xdr:rowOff>
    </xdr:from>
    <xdr:to>
      <xdr:col>11</xdr:col>
      <xdr:colOff>187325</xdr:colOff>
      <xdr:row>32</xdr:row>
      <xdr:rowOff>47444</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244725" y="602914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168094</xdr:rowOff>
    </xdr:from>
    <xdr:to>
      <xdr:col>15</xdr:col>
      <xdr:colOff>136525</xdr:colOff>
      <xdr:row>32</xdr:row>
      <xdr:rowOff>55245</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2295525" y="6079944"/>
          <a:ext cx="6858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71029</xdr:rowOff>
    </xdr:from>
    <xdr:to>
      <xdr:col>7</xdr:col>
      <xdr:colOff>187325</xdr:colOff>
      <xdr:row>32</xdr:row>
      <xdr:rowOff>1179</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1558925" y="598287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121829</xdr:rowOff>
    </xdr:from>
    <xdr:to>
      <xdr:col>11</xdr:col>
      <xdr:colOff>136525</xdr:colOff>
      <xdr:row>31</xdr:row>
      <xdr:rowOff>168094</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1609725" y="6033679"/>
          <a:ext cx="6858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67055</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470919" y="5813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26959</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2797819" y="5773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5369</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112019" y="575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96" name="n_4aveValue有形固定資産減価償却率">
          <a:extLst>
            <a:ext uri="{FF2B5EF4-FFF2-40B4-BE49-F238E27FC236}">
              <a16:creationId xmlns:a16="http://schemas.microsoft.com/office/drawing/2014/main" id="{00000000-0008-0000-0D00-000060000000}"/>
            </a:ext>
          </a:extLst>
        </xdr:cNvPr>
        <xdr:cNvSpPr txBox="1"/>
      </xdr:nvSpPr>
      <xdr:spPr>
        <a:xfrm>
          <a:off x="1426219"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91003</xdr:rowOff>
    </xdr:from>
    <xdr:ext cx="405111" cy="259045"/>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470919" y="616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97172</xdr:rowOff>
    </xdr:from>
    <xdr:ext cx="405111" cy="259045"/>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2797819" y="617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38571</xdr:rowOff>
    </xdr:from>
    <xdr:ext cx="405111" cy="259045"/>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112019" y="6115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163756</xdr:rowOff>
    </xdr:from>
    <xdr:ext cx="405111" cy="259045"/>
    <xdr:sp macro="" textlink="">
      <xdr:nvSpPr>
        <xdr:cNvPr id="100" name="n_4mainValue有形固定資産減価償却率">
          <a:extLst>
            <a:ext uri="{FF2B5EF4-FFF2-40B4-BE49-F238E27FC236}">
              <a16:creationId xmlns:a16="http://schemas.microsoft.com/office/drawing/2014/main" id="{00000000-0008-0000-0D00-000064000000}"/>
            </a:ext>
          </a:extLst>
        </xdr:cNvPr>
        <xdr:cNvSpPr txBox="1"/>
      </xdr:nvSpPr>
      <xdr:spPr>
        <a:xfrm>
          <a:off x="1426219" y="6075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債務償還比率は減少傾向にあるが、近年実施した中学校改築事業や公営住宅建替事業の起債により、類似団体平均を上回っている状況であるため、今後の普通建設事業への投資については地方債残高や年度別償還額を考慮するとともに、個別施設計画に基づいた適正な整備を実施していく。</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0194925" y="65584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9758836" y="64646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0194925" y="62113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9758836" y="6117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0194925" y="5864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9758836" y="5770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0194925" y="55170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9758836" y="54232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0194925" y="51699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9861428" y="5082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3323570" y="5169958"/>
          <a:ext cx="1269" cy="1310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3376275" y="648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3255625" y="64802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3376275" y="4951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3255625" y="51699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72799</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3376275" y="5324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93725" y="54664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639675" y="54877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953875" y="562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51012</xdr:rowOff>
    </xdr:from>
    <xdr:to>
      <xdr:col>64</xdr:col>
      <xdr:colOff>123825</xdr:colOff>
      <xdr:row>29</xdr:row>
      <xdr:rowOff>152612</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1268075" y="563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15208</xdr:rowOff>
    </xdr:from>
    <xdr:to>
      <xdr:col>60</xdr:col>
      <xdr:colOff>123825</xdr:colOff>
      <xdr:row>29</xdr:row>
      <xdr:rowOff>116808</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0582275" y="559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133604</xdr:rowOff>
    </xdr:from>
    <xdr:to>
      <xdr:col>76</xdr:col>
      <xdr:colOff>73025</xdr:colOff>
      <xdr:row>31</xdr:row>
      <xdr:rowOff>63754</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3293725" y="588035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112031</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3376275" y="585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143499</xdr:rowOff>
    </xdr:from>
    <xdr:to>
      <xdr:col>72</xdr:col>
      <xdr:colOff>123825</xdr:colOff>
      <xdr:row>31</xdr:row>
      <xdr:rowOff>73649</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2639675" y="589024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12954</xdr:rowOff>
    </xdr:from>
    <xdr:to>
      <xdr:col>76</xdr:col>
      <xdr:colOff>22225</xdr:colOff>
      <xdr:row>31</xdr:row>
      <xdr:rowOff>22849</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2690475" y="5924804"/>
          <a:ext cx="635000" cy="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59849</xdr:rowOff>
    </xdr:from>
    <xdr:to>
      <xdr:col>68</xdr:col>
      <xdr:colOff>123825</xdr:colOff>
      <xdr:row>31</xdr:row>
      <xdr:rowOff>161449</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1953875" y="597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22849</xdr:rowOff>
    </xdr:from>
    <xdr:to>
      <xdr:col>72</xdr:col>
      <xdr:colOff>73025</xdr:colOff>
      <xdr:row>31</xdr:row>
      <xdr:rowOff>110649</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2004675" y="5934699"/>
          <a:ext cx="685800" cy="8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161311</xdr:rowOff>
    </xdr:from>
    <xdr:to>
      <xdr:col>64</xdr:col>
      <xdr:colOff>123825</xdr:colOff>
      <xdr:row>31</xdr:row>
      <xdr:rowOff>91461</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268075" y="59080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40661</xdr:rowOff>
    </xdr:from>
    <xdr:to>
      <xdr:col>68</xdr:col>
      <xdr:colOff>73025</xdr:colOff>
      <xdr:row>31</xdr:row>
      <xdr:rowOff>110649</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1318875" y="5952511"/>
          <a:ext cx="685800" cy="6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133604</xdr:rowOff>
    </xdr:from>
    <xdr:to>
      <xdr:col>60</xdr:col>
      <xdr:colOff>123825</xdr:colOff>
      <xdr:row>31</xdr:row>
      <xdr:rowOff>63754</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0582275" y="58803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12954</xdr:rowOff>
    </xdr:from>
    <xdr:to>
      <xdr:col>64</xdr:col>
      <xdr:colOff>73025</xdr:colOff>
      <xdr:row>31</xdr:row>
      <xdr:rowOff>40661</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0633075" y="5924804"/>
          <a:ext cx="685800" cy="2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17829</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2461952" y="52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158344</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1788852" y="540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169139</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1103052" y="541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133335</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0417252" y="538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64776</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2461952" y="5976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152576</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1788852" y="606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82588</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1103052" y="5994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54881</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0417252" y="596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北海道比布町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3,505
3,488
86.90
4,109,764
3,825,059
274,807
2,330,703
4,327,715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177665" y="5457372"/>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216400" y="700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108450" y="70053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216400" y="5245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108450" y="54573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216400" y="63104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127500" y="645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384550" y="64361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571750" y="64035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778000" y="63986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87449</xdr:rowOff>
    </xdr:from>
    <xdr:to>
      <xdr:col>6</xdr:col>
      <xdr:colOff>38100</xdr:colOff>
      <xdr:row>39</xdr:row>
      <xdr:rowOff>17599</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984250" y="636759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107043</xdr:rowOff>
    </xdr:from>
    <xdr:to>
      <xdr:col>24</xdr:col>
      <xdr:colOff>114300</xdr:colOff>
      <xdr:row>40</xdr:row>
      <xdr:rowOff>37193</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127500" y="65522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85470</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216400" y="6530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76019</xdr:rowOff>
    </xdr:from>
    <xdr:to>
      <xdr:col>20</xdr:col>
      <xdr:colOff>38100</xdr:colOff>
      <xdr:row>40</xdr:row>
      <xdr:rowOff>6169</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384550" y="652126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126819</xdr:rowOff>
    </xdr:from>
    <xdr:to>
      <xdr:col>24</xdr:col>
      <xdr:colOff>63500</xdr:colOff>
      <xdr:row>39</xdr:row>
      <xdr:rowOff>157843</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429000" y="6572069"/>
          <a:ext cx="7493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43362</xdr:rowOff>
    </xdr:from>
    <xdr:to>
      <xdr:col>15</xdr:col>
      <xdr:colOff>101600</xdr:colOff>
      <xdr:row>39</xdr:row>
      <xdr:rowOff>144962</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571750" y="648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94162</xdr:rowOff>
    </xdr:from>
    <xdr:to>
      <xdr:col>19</xdr:col>
      <xdr:colOff>177800</xdr:colOff>
      <xdr:row>39</xdr:row>
      <xdr:rowOff>126819</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622550" y="6539412"/>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12337</xdr:rowOff>
    </xdr:from>
    <xdr:to>
      <xdr:col>10</xdr:col>
      <xdr:colOff>165100</xdr:colOff>
      <xdr:row>39</xdr:row>
      <xdr:rowOff>113937</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778000" y="645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63137</xdr:rowOff>
    </xdr:from>
    <xdr:to>
      <xdr:col>15</xdr:col>
      <xdr:colOff>50800</xdr:colOff>
      <xdr:row>39</xdr:row>
      <xdr:rowOff>94162</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1828800" y="6508387"/>
          <a:ext cx="79375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152763</xdr:rowOff>
    </xdr:from>
    <xdr:to>
      <xdr:col>6</xdr:col>
      <xdr:colOff>38100</xdr:colOff>
      <xdr:row>39</xdr:row>
      <xdr:rowOff>82913</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984250" y="64329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32113</xdr:rowOff>
    </xdr:from>
    <xdr:to>
      <xdr:col>10</xdr:col>
      <xdr:colOff>114300</xdr:colOff>
      <xdr:row>39</xdr:row>
      <xdr:rowOff>63137</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028700" y="6477363"/>
          <a:ext cx="8001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102705</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2391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70049</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4390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65150</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64529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34126</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8515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168746</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239144" y="6607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136089</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439044" y="6581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105064</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645294" y="6550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74040</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851544" y="6519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5418031" y="6474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541803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541803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541803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5327878" y="5007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9429115" y="5472208"/>
          <a:ext cx="0" cy="1506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9467850" y="698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9359900" y="69784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9467850" y="5260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9359900" y="54722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6821</xdr:rowOff>
    </xdr:from>
    <xdr:ext cx="534377"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9467850" y="6617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398000" y="67657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36000" y="67712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42250" y="67737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168970</xdr:rowOff>
    </xdr:from>
    <xdr:to>
      <xdr:col>41</xdr:col>
      <xdr:colOff>101600</xdr:colOff>
      <xdr:row>41</xdr:row>
      <xdr:rowOff>99120</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029450" y="677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164371</xdr:rowOff>
    </xdr:from>
    <xdr:to>
      <xdr:col>36</xdr:col>
      <xdr:colOff>165100</xdr:colOff>
      <xdr:row>41</xdr:row>
      <xdr:rowOff>94521</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235700" y="67747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65757</xdr:rowOff>
    </xdr:from>
    <xdr:to>
      <xdr:col>55</xdr:col>
      <xdr:colOff>50800</xdr:colOff>
      <xdr:row>41</xdr:row>
      <xdr:rowOff>167357</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9398000" y="68412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152134</xdr:rowOff>
    </xdr:from>
    <xdr:ext cx="534377"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9467850" y="67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66996</xdr:rowOff>
    </xdr:from>
    <xdr:to>
      <xdr:col>50</xdr:col>
      <xdr:colOff>165100</xdr:colOff>
      <xdr:row>41</xdr:row>
      <xdr:rowOff>168596</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8636000" y="68424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116557</xdr:rowOff>
    </xdr:from>
    <xdr:to>
      <xdr:col>55</xdr:col>
      <xdr:colOff>0</xdr:colOff>
      <xdr:row>41</xdr:row>
      <xdr:rowOff>117796</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8686800" y="6892007"/>
          <a:ext cx="742950" cy="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68613</xdr:rowOff>
    </xdr:from>
    <xdr:to>
      <xdr:col>46</xdr:col>
      <xdr:colOff>38100</xdr:colOff>
      <xdr:row>41</xdr:row>
      <xdr:rowOff>170213</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7842250" y="684406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117796</xdr:rowOff>
    </xdr:from>
    <xdr:to>
      <xdr:col>50</xdr:col>
      <xdr:colOff>114300</xdr:colOff>
      <xdr:row>41</xdr:row>
      <xdr:rowOff>119413</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7886700" y="6893246"/>
          <a:ext cx="800100" cy="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70083</xdr:rowOff>
    </xdr:from>
    <xdr:to>
      <xdr:col>41</xdr:col>
      <xdr:colOff>101600</xdr:colOff>
      <xdr:row>42</xdr:row>
      <xdr:rowOff>233</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7029450" y="68455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119413</xdr:rowOff>
    </xdr:from>
    <xdr:to>
      <xdr:col>45</xdr:col>
      <xdr:colOff>177800</xdr:colOff>
      <xdr:row>41</xdr:row>
      <xdr:rowOff>120883</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7080250" y="6894863"/>
          <a:ext cx="80645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72400</xdr:rowOff>
    </xdr:from>
    <xdr:to>
      <xdr:col>36</xdr:col>
      <xdr:colOff>165100</xdr:colOff>
      <xdr:row>42</xdr:row>
      <xdr:rowOff>2550</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235700" y="6847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120883</xdr:rowOff>
    </xdr:from>
    <xdr:to>
      <xdr:col>41</xdr:col>
      <xdr:colOff>50800</xdr:colOff>
      <xdr:row>41</xdr:row>
      <xdr:rowOff>123200</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6286500" y="6896333"/>
          <a:ext cx="793750" cy="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107572</xdr:rowOff>
    </xdr:from>
    <xdr:ext cx="534377"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8425961" y="655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110062</xdr:rowOff>
    </xdr:from>
    <xdr:ext cx="534377"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7644911" y="655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115647</xdr:rowOff>
    </xdr:from>
    <xdr:ext cx="534377"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6851161" y="656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111048</xdr:rowOff>
    </xdr:from>
    <xdr:ext cx="534377"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6038361" y="655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159723</xdr:rowOff>
    </xdr:from>
    <xdr:ext cx="534377"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8425961" y="693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161340</xdr:rowOff>
    </xdr:from>
    <xdr:ext cx="534377"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7644911" y="693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162810</xdr:rowOff>
    </xdr:from>
    <xdr:ext cx="534377"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6851161" y="693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165127</xdr:rowOff>
    </xdr:from>
    <xdr:ext cx="534377"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6038361" y="694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E00-0000AD000000}"/>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4177665" y="9243604"/>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E00-0000AF000000}"/>
            </a:ext>
          </a:extLst>
        </xdr:cNvPr>
        <xdr:cNvSpPr txBox="1"/>
      </xdr:nvSpPr>
      <xdr:spPr>
        <a:xfrm>
          <a:off x="4216400" y="1063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108450" y="106331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E00-0000B1000000}"/>
            </a:ext>
          </a:extLst>
        </xdr:cNvPr>
        <xdr:cNvSpPr txBox="1"/>
      </xdr:nvSpPr>
      <xdr:spPr>
        <a:xfrm>
          <a:off x="4216400" y="90251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108450" y="92436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E00-0000B3000000}"/>
            </a:ext>
          </a:extLst>
        </xdr:cNvPr>
        <xdr:cNvSpPr txBox="1"/>
      </xdr:nvSpPr>
      <xdr:spPr>
        <a:xfrm>
          <a:off x="4216400" y="1002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4127500" y="100444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3384550" y="1003626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2571750" y="100248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778000" y="100444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984250" y="100215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19413</xdr:rowOff>
    </xdr:from>
    <xdr:to>
      <xdr:col>24</xdr:col>
      <xdr:colOff>114300</xdr:colOff>
      <xdr:row>60</xdr:row>
      <xdr:rowOff>121013</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4127500" y="99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42290</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E00-0000BF000000}"/>
            </a:ext>
          </a:extLst>
        </xdr:cNvPr>
        <xdr:cNvSpPr txBox="1"/>
      </xdr:nvSpPr>
      <xdr:spPr>
        <a:xfrm>
          <a:off x="4216400" y="9789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163104</xdr:rowOff>
    </xdr:from>
    <xdr:to>
      <xdr:col>20</xdr:col>
      <xdr:colOff>38100</xdr:colOff>
      <xdr:row>60</xdr:row>
      <xdr:rowOff>93254</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384550" y="991035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42454</xdr:rowOff>
    </xdr:from>
    <xdr:to>
      <xdr:col>24</xdr:col>
      <xdr:colOff>63500</xdr:colOff>
      <xdr:row>60</xdr:row>
      <xdr:rowOff>70213</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3429000" y="9954804"/>
          <a:ext cx="7493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136978</xdr:rowOff>
    </xdr:from>
    <xdr:to>
      <xdr:col>15</xdr:col>
      <xdr:colOff>101600</xdr:colOff>
      <xdr:row>60</xdr:row>
      <xdr:rowOff>67128</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2571750" y="98842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16328</xdr:rowOff>
    </xdr:from>
    <xdr:to>
      <xdr:col>19</xdr:col>
      <xdr:colOff>177800</xdr:colOff>
      <xdr:row>60</xdr:row>
      <xdr:rowOff>42454</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622550" y="9928678"/>
          <a:ext cx="80645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109220</xdr:rowOff>
    </xdr:from>
    <xdr:to>
      <xdr:col>10</xdr:col>
      <xdr:colOff>165100</xdr:colOff>
      <xdr:row>60</xdr:row>
      <xdr:rowOff>39370</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778000" y="98564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160020</xdr:rowOff>
    </xdr:from>
    <xdr:to>
      <xdr:col>15</xdr:col>
      <xdr:colOff>50800</xdr:colOff>
      <xdr:row>60</xdr:row>
      <xdr:rowOff>16328</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828800" y="9907270"/>
          <a:ext cx="793750" cy="2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81462</xdr:rowOff>
    </xdr:from>
    <xdr:to>
      <xdr:col>6</xdr:col>
      <xdr:colOff>38100</xdr:colOff>
      <xdr:row>60</xdr:row>
      <xdr:rowOff>11612</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984250" y="982871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132262</xdr:rowOff>
    </xdr:from>
    <xdr:to>
      <xdr:col>10</xdr:col>
      <xdr:colOff>114300</xdr:colOff>
      <xdr:row>59</xdr:row>
      <xdr:rowOff>160020</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1028700" y="9879512"/>
          <a:ext cx="8001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45193</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239144" y="1012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33762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439044" y="10111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53357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64529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851544" y="1010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109781</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239144" y="969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83655</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439044" y="966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55897</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645294"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28139</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851544" y="9610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5726564" y="10436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327878" y="99987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327878" y="9560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327878" y="91160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9429115" y="9190062"/>
          <a:ext cx="0" cy="1381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9467850" y="1057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9359900" y="105712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9467850" y="89716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9359900" y="91900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168552</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9467850" y="1023965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9398000" y="102612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8636000" y="1027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7842250" y="1028082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5469</xdr:rowOff>
    </xdr:from>
    <xdr:to>
      <xdr:col>41</xdr:col>
      <xdr:colOff>101600</xdr:colOff>
      <xdr:row>62</xdr:row>
      <xdr:rowOff>107069</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029450" y="102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49046</xdr:rowOff>
    </xdr:from>
    <xdr:to>
      <xdr:col>36</xdr:col>
      <xdr:colOff>165100</xdr:colOff>
      <xdr:row>62</xdr:row>
      <xdr:rowOff>150646</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235700" y="1029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38402</xdr:rowOff>
    </xdr:from>
    <xdr:to>
      <xdr:col>55</xdr:col>
      <xdr:colOff>50800</xdr:colOff>
      <xdr:row>60</xdr:row>
      <xdr:rowOff>140002</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9398000" y="99507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61279</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9467850" y="98085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42963</xdr:rowOff>
    </xdr:from>
    <xdr:to>
      <xdr:col>50</xdr:col>
      <xdr:colOff>165100</xdr:colOff>
      <xdr:row>60</xdr:row>
      <xdr:rowOff>144563</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8636000" y="995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89202</xdr:rowOff>
    </xdr:from>
    <xdr:to>
      <xdr:col>55</xdr:col>
      <xdr:colOff>0</xdr:colOff>
      <xdr:row>60</xdr:row>
      <xdr:rowOff>93763</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8686800" y="10001552"/>
          <a:ext cx="742950" cy="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58091</xdr:rowOff>
    </xdr:from>
    <xdr:to>
      <xdr:col>46</xdr:col>
      <xdr:colOff>38100</xdr:colOff>
      <xdr:row>60</xdr:row>
      <xdr:rowOff>159691</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7842250" y="997044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93763</xdr:rowOff>
    </xdr:from>
    <xdr:to>
      <xdr:col>50</xdr:col>
      <xdr:colOff>114300</xdr:colOff>
      <xdr:row>60</xdr:row>
      <xdr:rowOff>108891</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7886700" y="10006113"/>
          <a:ext cx="800100" cy="1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67911</xdr:rowOff>
    </xdr:from>
    <xdr:to>
      <xdr:col>41</xdr:col>
      <xdr:colOff>101600</xdr:colOff>
      <xdr:row>60</xdr:row>
      <xdr:rowOff>169511</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029450" y="99802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108891</xdr:rowOff>
    </xdr:from>
    <xdr:to>
      <xdr:col>45</xdr:col>
      <xdr:colOff>177800</xdr:colOff>
      <xdr:row>60</xdr:row>
      <xdr:rowOff>118711</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7080250" y="10021241"/>
          <a:ext cx="806450" cy="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79631</xdr:rowOff>
    </xdr:from>
    <xdr:to>
      <xdr:col>36</xdr:col>
      <xdr:colOff>165100</xdr:colOff>
      <xdr:row>61</xdr:row>
      <xdr:rowOff>9781</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235700" y="99919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118711</xdr:rowOff>
    </xdr:from>
    <xdr:to>
      <xdr:col>41</xdr:col>
      <xdr:colOff>50800</xdr:colOff>
      <xdr:row>60</xdr:row>
      <xdr:rowOff>130431</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6286500" y="10031061"/>
          <a:ext cx="793750" cy="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122746</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8367105" y="103652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130998</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7567005" y="10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98196</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6773255" y="103407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141773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5979505" y="103843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58</xdr:row>
      <xdr:rowOff>161090</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367105" y="97432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4768</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67005" y="97520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14588</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773255" y="97618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59</xdr:row>
      <xdr:rowOff>26308</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5979505" y="97735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177665" y="1279797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216400" y="14359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108450" y="143557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216400" y="125795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108450" y="127979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140443</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216400" y="136849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127500" y="137065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384550" y="1369840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571750" y="1369840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778000" y="136739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139156</xdr:rowOff>
    </xdr:from>
    <xdr:to>
      <xdr:col>6</xdr:col>
      <xdr:colOff>38100</xdr:colOff>
      <xdr:row>83</xdr:row>
      <xdr:rowOff>69306</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984250" y="136837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116295</xdr:rowOff>
    </xdr:from>
    <xdr:to>
      <xdr:col>24</xdr:col>
      <xdr:colOff>114300</xdr:colOff>
      <xdr:row>82</xdr:row>
      <xdr:rowOff>46445</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127500" y="134957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139172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216400" y="13353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72208</xdr:rowOff>
    </xdr:from>
    <xdr:to>
      <xdr:col>20</xdr:col>
      <xdr:colOff>38100</xdr:colOff>
      <xdr:row>82</xdr:row>
      <xdr:rowOff>2358</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384550" y="134516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123008</xdr:rowOff>
    </xdr:from>
    <xdr:to>
      <xdr:col>24</xdr:col>
      <xdr:colOff>63500</xdr:colOff>
      <xdr:row>81</xdr:row>
      <xdr:rowOff>167095</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429000" y="13502458"/>
          <a:ext cx="7493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78739</xdr:rowOff>
    </xdr:from>
    <xdr:to>
      <xdr:col>15</xdr:col>
      <xdr:colOff>101600</xdr:colOff>
      <xdr:row>82</xdr:row>
      <xdr:rowOff>8889</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571750" y="134581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123008</xdr:rowOff>
    </xdr:from>
    <xdr:to>
      <xdr:col>19</xdr:col>
      <xdr:colOff>177800</xdr:colOff>
      <xdr:row>81</xdr:row>
      <xdr:rowOff>129539</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flipV="1">
          <a:off x="2622550" y="13502458"/>
          <a:ext cx="80645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37919</xdr:rowOff>
    </xdr:from>
    <xdr:to>
      <xdr:col>10</xdr:col>
      <xdr:colOff>165100</xdr:colOff>
      <xdr:row>81</xdr:row>
      <xdr:rowOff>139519</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778000" y="1341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88719</xdr:rowOff>
    </xdr:from>
    <xdr:to>
      <xdr:col>15</xdr:col>
      <xdr:colOff>50800</xdr:colOff>
      <xdr:row>81</xdr:row>
      <xdr:rowOff>129539</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828800" y="13468169"/>
          <a:ext cx="79375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50981</xdr:rowOff>
    </xdr:from>
    <xdr:to>
      <xdr:col>6</xdr:col>
      <xdr:colOff>38100</xdr:colOff>
      <xdr:row>81</xdr:row>
      <xdr:rowOff>152581</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984250" y="1343043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88719</xdr:rowOff>
    </xdr:from>
    <xdr:to>
      <xdr:col>10</xdr:col>
      <xdr:colOff>114300</xdr:colOff>
      <xdr:row>81</xdr:row>
      <xdr:rowOff>101781</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flipV="1">
          <a:off x="1028700" y="13468169"/>
          <a:ext cx="8001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75128</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239144" y="13784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75128</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439044" y="13784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50635</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645294" y="13760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60433</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851544" y="13770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18885</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239144" y="13233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25416</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439044" y="1323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156046</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645294" y="1320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169108</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851544" y="13212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5482151" y="129759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5482151" y="1266209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5482151" y="1234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E00-00005A010000}"/>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9429115" y="12890464"/>
          <a:ext cx="0" cy="1464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E00-00005C010000}"/>
            </a:ext>
          </a:extLst>
        </xdr:cNvPr>
        <xdr:cNvSpPr txBox="1"/>
      </xdr:nvSpPr>
      <xdr:spPr>
        <a:xfrm>
          <a:off x="9467850" y="1435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9359900" y="143552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50" name="【公営住宅】&#10;一人当たり面積最大値テキスト">
          <a:extLst>
            <a:ext uri="{FF2B5EF4-FFF2-40B4-BE49-F238E27FC236}">
              <a16:creationId xmlns:a16="http://schemas.microsoft.com/office/drawing/2014/main" id="{00000000-0008-0000-0E00-00005E010000}"/>
            </a:ext>
          </a:extLst>
        </xdr:cNvPr>
        <xdr:cNvSpPr txBox="1"/>
      </xdr:nvSpPr>
      <xdr:spPr>
        <a:xfrm>
          <a:off x="9467850" y="1267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9359900" y="128904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99294</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E00-000060010000}"/>
            </a:ext>
          </a:extLst>
        </xdr:cNvPr>
        <xdr:cNvSpPr txBox="1"/>
      </xdr:nvSpPr>
      <xdr:spPr>
        <a:xfrm>
          <a:off x="9467850" y="13808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9398000" y="138305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8636000" y="138461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7842250" y="138190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112703</xdr:rowOff>
    </xdr:from>
    <xdr:to>
      <xdr:col>41</xdr:col>
      <xdr:colOff>101600</xdr:colOff>
      <xdr:row>84</xdr:row>
      <xdr:rowOff>42853</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7029450" y="138223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140571</xdr:rowOff>
    </xdr:from>
    <xdr:to>
      <xdr:col>36</xdr:col>
      <xdr:colOff>165100</xdr:colOff>
      <xdr:row>84</xdr:row>
      <xdr:rowOff>70721</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6235700" y="138502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27251</xdr:rowOff>
    </xdr:from>
    <xdr:to>
      <xdr:col>55</xdr:col>
      <xdr:colOff>50800</xdr:colOff>
      <xdr:row>81</xdr:row>
      <xdr:rowOff>128851</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9398000" y="1340670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50128</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E00-00006C010000}"/>
            </a:ext>
          </a:extLst>
        </xdr:cNvPr>
        <xdr:cNvSpPr txBox="1"/>
      </xdr:nvSpPr>
      <xdr:spPr>
        <a:xfrm>
          <a:off x="9467850" y="13264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34979</xdr:rowOff>
    </xdr:from>
    <xdr:to>
      <xdr:col>50</xdr:col>
      <xdr:colOff>165100</xdr:colOff>
      <xdr:row>81</xdr:row>
      <xdr:rowOff>136579</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8636000" y="1341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78051</xdr:rowOff>
    </xdr:from>
    <xdr:to>
      <xdr:col>55</xdr:col>
      <xdr:colOff>0</xdr:colOff>
      <xdr:row>81</xdr:row>
      <xdr:rowOff>85779</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8686800" y="13457501"/>
          <a:ext cx="742950" cy="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56316</xdr:rowOff>
    </xdr:from>
    <xdr:to>
      <xdr:col>46</xdr:col>
      <xdr:colOff>38100</xdr:colOff>
      <xdr:row>81</xdr:row>
      <xdr:rowOff>157916</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7842250" y="134357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85779</xdr:rowOff>
    </xdr:from>
    <xdr:to>
      <xdr:col>50</xdr:col>
      <xdr:colOff>114300</xdr:colOff>
      <xdr:row>81</xdr:row>
      <xdr:rowOff>107116</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7886700" y="13465229"/>
          <a:ext cx="800100" cy="2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71338</xdr:rowOff>
    </xdr:from>
    <xdr:to>
      <xdr:col>41</xdr:col>
      <xdr:colOff>101600</xdr:colOff>
      <xdr:row>82</xdr:row>
      <xdr:rowOff>1488</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7029450" y="134507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107116</xdr:rowOff>
    </xdr:from>
    <xdr:to>
      <xdr:col>45</xdr:col>
      <xdr:colOff>177800</xdr:colOff>
      <xdr:row>81</xdr:row>
      <xdr:rowOff>122138</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7080250" y="13486566"/>
          <a:ext cx="80645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89844</xdr:rowOff>
    </xdr:from>
    <xdr:to>
      <xdr:col>36</xdr:col>
      <xdr:colOff>165100</xdr:colOff>
      <xdr:row>82</xdr:row>
      <xdr:rowOff>19994</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6235700" y="134692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122138</xdr:rowOff>
    </xdr:from>
    <xdr:to>
      <xdr:col>41</xdr:col>
      <xdr:colOff>50800</xdr:colOff>
      <xdr:row>81</xdr:row>
      <xdr:rowOff>140644</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6286500" y="13501588"/>
          <a:ext cx="79375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57821</xdr:rowOff>
    </xdr:from>
    <xdr:ext cx="469744" cy="259045"/>
    <xdr:sp macro="" textlink="">
      <xdr:nvSpPr>
        <xdr:cNvPr id="373" name="n_1aveValue【公営住宅】&#10;一人当たり面積">
          <a:extLst>
            <a:ext uri="{FF2B5EF4-FFF2-40B4-BE49-F238E27FC236}">
              <a16:creationId xmlns:a16="http://schemas.microsoft.com/office/drawing/2014/main" id="{00000000-0008-0000-0E00-000075010000}"/>
            </a:ext>
          </a:extLst>
        </xdr:cNvPr>
        <xdr:cNvSpPr txBox="1"/>
      </xdr:nvSpPr>
      <xdr:spPr>
        <a:xfrm>
          <a:off x="8458277" y="1393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30715</xdr:rowOff>
    </xdr:from>
    <xdr:ext cx="469744" cy="259045"/>
    <xdr:sp macro="" textlink="">
      <xdr:nvSpPr>
        <xdr:cNvPr id="374" name="n_2aveValue【公営住宅】&#10;一人当たり面積">
          <a:extLst>
            <a:ext uri="{FF2B5EF4-FFF2-40B4-BE49-F238E27FC236}">
              <a16:creationId xmlns:a16="http://schemas.microsoft.com/office/drawing/2014/main" id="{00000000-0008-0000-0E00-000076010000}"/>
            </a:ext>
          </a:extLst>
        </xdr:cNvPr>
        <xdr:cNvSpPr txBox="1"/>
      </xdr:nvSpPr>
      <xdr:spPr>
        <a:xfrm>
          <a:off x="7677227" y="139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33980</xdr:rowOff>
    </xdr:from>
    <xdr:ext cx="469744" cy="259045"/>
    <xdr:sp macro="" textlink="">
      <xdr:nvSpPr>
        <xdr:cNvPr id="375" name="n_3aveValue【公営住宅】&#10;一人当たり面積">
          <a:extLst>
            <a:ext uri="{FF2B5EF4-FFF2-40B4-BE49-F238E27FC236}">
              <a16:creationId xmlns:a16="http://schemas.microsoft.com/office/drawing/2014/main" id="{00000000-0008-0000-0E00-000077010000}"/>
            </a:ext>
          </a:extLst>
        </xdr:cNvPr>
        <xdr:cNvSpPr txBox="1"/>
      </xdr:nvSpPr>
      <xdr:spPr>
        <a:xfrm>
          <a:off x="6864427" y="1390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61848</xdr:rowOff>
    </xdr:from>
    <xdr:ext cx="469744" cy="259045"/>
    <xdr:sp macro="" textlink="">
      <xdr:nvSpPr>
        <xdr:cNvPr id="376" name="n_4aveValue【公営住宅】&#10;一人当たり面積">
          <a:extLst>
            <a:ext uri="{FF2B5EF4-FFF2-40B4-BE49-F238E27FC236}">
              <a16:creationId xmlns:a16="http://schemas.microsoft.com/office/drawing/2014/main" id="{00000000-0008-0000-0E00-000078010000}"/>
            </a:ext>
          </a:extLst>
        </xdr:cNvPr>
        <xdr:cNvSpPr txBox="1"/>
      </xdr:nvSpPr>
      <xdr:spPr>
        <a:xfrm>
          <a:off x="6070677" y="1393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153106</xdr:rowOff>
    </xdr:from>
    <xdr:ext cx="469744" cy="259045"/>
    <xdr:sp macro="" textlink="">
      <xdr:nvSpPr>
        <xdr:cNvPr id="377" name="n_1mainValue【公営住宅】&#10;一人当たり面積">
          <a:extLst>
            <a:ext uri="{FF2B5EF4-FFF2-40B4-BE49-F238E27FC236}">
              <a16:creationId xmlns:a16="http://schemas.microsoft.com/office/drawing/2014/main" id="{00000000-0008-0000-0E00-000079010000}"/>
            </a:ext>
          </a:extLst>
        </xdr:cNvPr>
        <xdr:cNvSpPr txBox="1"/>
      </xdr:nvSpPr>
      <xdr:spPr>
        <a:xfrm>
          <a:off x="8458277" y="1320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2993</xdr:rowOff>
    </xdr:from>
    <xdr:ext cx="469744" cy="259045"/>
    <xdr:sp macro="" textlink="">
      <xdr:nvSpPr>
        <xdr:cNvPr id="378" name="n_2mainValue【公営住宅】&#10;一人当たり面積">
          <a:extLst>
            <a:ext uri="{FF2B5EF4-FFF2-40B4-BE49-F238E27FC236}">
              <a16:creationId xmlns:a16="http://schemas.microsoft.com/office/drawing/2014/main" id="{00000000-0008-0000-0E00-00007A010000}"/>
            </a:ext>
          </a:extLst>
        </xdr:cNvPr>
        <xdr:cNvSpPr txBox="1"/>
      </xdr:nvSpPr>
      <xdr:spPr>
        <a:xfrm>
          <a:off x="7677227" y="1321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18015</xdr:rowOff>
    </xdr:from>
    <xdr:ext cx="469744" cy="259045"/>
    <xdr:sp macro="" textlink="">
      <xdr:nvSpPr>
        <xdr:cNvPr id="379" name="n_3mainValue【公営住宅】&#10;一人当たり面積">
          <a:extLst>
            <a:ext uri="{FF2B5EF4-FFF2-40B4-BE49-F238E27FC236}">
              <a16:creationId xmlns:a16="http://schemas.microsoft.com/office/drawing/2014/main" id="{00000000-0008-0000-0E00-00007B010000}"/>
            </a:ext>
          </a:extLst>
        </xdr:cNvPr>
        <xdr:cNvSpPr txBox="1"/>
      </xdr:nvSpPr>
      <xdr:spPr>
        <a:xfrm>
          <a:off x="6864427" y="13232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36521</xdr:rowOff>
    </xdr:from>
    <xdr:ext cx="469744" cy="259045"/>
    <xdr:sp macro="" textlink="">
      <xdr:nvSpPr>
        <xdr:cNvPr id="380" name="n_4mainValue【公営住宅】&#10;一人当たり面積">
          <a:extLst>
            <a:ext uri="{FF2B5EF4-FFF2-40B4-BE49-F238E27FC236}">
              <a16:creationId xmlns:a16="http://schemas.microsoft.com/office/drawing/2014/main" id="{00000000-0008-0000-0E00-00007C010000}"/>
            </a:ext>
          </a:extLst>
        </xdr:cNvPr>
        <xdr:cNvSpPr txBox="1"/>
      </xdr:nvSpPr>
      <xdr:spPr>
        <a:xfrm>
          <a:off x="6070677" y="1325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120775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a:extLst>
            <a:ext uri="{FF2B5EF4-FFF2-40B4-BE49-F238E27FC236}">
              <a16:creationId xmlns:a16="http://schemas.microsoft.com/office/drawing/2014/main" id="{00000000-0008-0000-0E00-000097010000}"/>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a:extLst>
            <a:ext uri="{FF2B5EF4-FFF2-40B4-BE49-F238E27FC236}">
              <a16:creationId xmlns:a16="http://schemas.microsoft.com/office/drawing/2014/main" id="{00000000-0008-0000-0E00-000098010000}"/>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a:extLst>
            <a:ext uri="{FF2B5EF4-FFF2-40B4-BE49-F238E27FC236}">
              <a16:creationId xmlns:a16="http://schemas.microsoft.com/office/drawing/2014/main" id="{00000000-0008-0000-0E00-000099010000}"/>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a:extLst>
            <a:ext uri="{FF2B5EF4-FFF2-40B4-BE49-F238E27FC236}">
              <a16:creationId xmlns:a16="http://schemas.microsoft.com/office/drawing/2014/main" id="{00000000-0008-0000-0E00-00009A010000}"/>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64592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a:extLst>
            <a:ext uri="{FF2B5EF4-FFF2-40B4-BE49-F238E27FC236}">
              <a16:creationId xmlns:a16="http://schemas.microsoft.com/office/drawing/2014/main" id="{00000000-0008-0000-0E00-0000A3010000}"/>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a:extLst>
            <a:ext uri="{FF2B5EF4-FFF2-40B4-BE49-F238E27FC236}">
              <a16:creationId xmlns:a16="http://schemas.microsoft.com/office/drawing/2014/main" id="{00000000-0008-0000-0E00-0000A4010000}"/>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6" name="【学校施設】&#10;有形固定資産減価償却率グラフ枠">
          <a:extLst>
            <a:ext uri="{FF2B5EF4-FFF2-40B4-BE49-F238E27FC236}">
              <a16:creationId xmlns:a16="http://schemas.microsoft.com/office/drawing/2014/main" id="{00000000-0008-0000-0E00-0000B4010000}"/>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flipV="1">
          <a:off x="14699614" y="909828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438" name="【学校施設】&#10;有形固定資産減価償却率最小値テキスト">
          <a:extLst>
            <a:ext uri="{FF2B5EF4-FFF2-40B4-BE49-F238E27FC236}">
              <a16:creationId xmlns:a16="http://schemas.microsoft.com/office/drawing/2014/main" id="{00000000-0008-0000-0E00-0000B6010000}"/>
            </a:ext>
          </a:extLst>
        </xdr:cNvPr>
        <xdr:cNvSpPr txBox="1"/>
      </xdr:nvSpPr>
      <xdr:spPr>
        <a:xfrm>
          <a:off x="14738350"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4611350" y="10610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440" name="【学校施設】&#10;有形固定資産減価償却率最大値テキスト">
          <a:extLst>
            <a:ext uri="{FF2B5EF4-FFF2-40B4-BE49-F238E27FC236}">
              <a16:creationId xmlns:a16="http://schemas.microsoft.com/office/drawing/2014/main" id="{00000000-0008-0000-0E00-0000B8010000}"/>
            </a:ext>
          </a:extLst>
        </xdr:cNvPr>
        <xdr:cNvSpPr txBox="1"/>
      </xdr:nvSpPr>
      <xdr:spPr>
        <a:xfrm>
          <a:off x="14738350" y="888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4611350" y="90982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165752</xdr:rowOff>
    </xdr:from>
    <xdr:ext cx="405111" cy="259045"/>
    <xdr:sp macro="" textlink="">
      <xdr:nvSpPr>
        <xdr:cNvPr id="442" name="【学校施設】&#10;有形固定資産減価償却率平均値テキスト">
          <a:extLst>
            <a:ext uri="{FF2B5EF4-FFF2-40B4-BE49-F238E27FC236}">
              <a16:creationId xmlns:a16="http://schemas.microsoft.com/office/drawing/2014/main" id="{00000000-0008-0000-0E00-0000BA010000}"/>
            </a:ext>
          </a:extLst>
        </xdr:cNvPr>
        <xdr:cNvSpPr txBox="1"/>
      </xdr:nvSpPr>
      <xdr:spPr>
        <a:xfrm>
          <a:off x="14738350" y="9913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443" name="フローチャート: 判断 442">
          <a:extLst>
            <a:ext uri="{FF2B5EF4-FFF2-40B4-BE49-F238E27FC236}">
              <a16:creationId xmlns:a16="http://schemas.microsoft.com/office/drawing/2014/main" id="{00000000-0008-0000-0E00-0000BB010000}"/>
            </a:ext>
          </a:extLst>
        </xdr:cNvPr>
        <xdr:cNvSpPr/>
      </xdr:nvSpPr>
      <xdr:spPr>
        <a:xfrm>
          <a:off x="14649450" y="992822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44" name="フローチャート: 判断 443">
          <a:extLst>
            <a:ext uri="{FF2B5EF4-FFF2-40B4-BE49-F238E27FC236}">
              <a16:creationId xmlns:a16="http://schemas.microsoft.com/office/drawing/2014/main" id="{00000000-0008-0000-0E00-0000BC010000}"/>
            </a:ext>
          </a:extLst>
        </xdr:cNvPr>
        <xdr:cNvSpPr/>
      </xdr:nvSpPr>
      <xdr:spPr>
        <a:xfrm>
          <a:off x="13887450" y="99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445" name="フローチャート: 判断 444">
          <a:extLst>
            <a:ext uri="{FF2B5EF4-FFF2-40B4-BE49-F238E27FC236}">
              <a16:creationId xmlns:a16="http://schemas.microsoft.com/office/drawing/2014/main" id="{00000000-0008-0000-0E00-0000BD010000}"/>
            </a:ext>
          </a:extLst>
        </xdr:cNvPr>
        <xdr:cNvSpPr/>
      </xdr:nvSpPr>
      <xdr:spPr>
        <a:xfrm>
          <a:off x="13093700" y="99021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446" name="フローチャート: 判断 445">
          <a:extLst>
            <a:ext uri="{FF2B5EF4-FFF2-40B4-BE49-F238E27FC236}">
              <a16:creationId xmlns:a16="http://schemas.microsoft.com/office/drawing/2014/main" id="{00000000-0008-0000-0E00-0000BE010000}"/>
            </a:ext>
          </a:extLst>
        </xdr:cNvPr>
        <xdr:cNvSpPr/>
      </xdr:nvSpPr>
      <xdr:spPr>
        <a:xfrm>
          <a:off x="12299950" y="98545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447" name="フローチャート: 判断 446">
          <a:extLst>
            <a:ext uri="{FF2B5EF4-FFF2-40B4-BE49-F238E27FC236}">
              <a16:creationId xmlns:a16="http://schemas.microsoft.com/office/drawing/2014/main" id="{00000000-0008-0000-0E00-0000BF010000}"/>
            </a:ext>
          </a:extLst>
        </xdr:cNvPr>
        <xdr:cNvSpPr/>
      </xdr:nvSpPr>
      <xdr:spPr>
        <a:xfrm>
          <a:off x="11487150" y="98431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6350</xdr:rowOff>
    </xdr:from>
    <xdr:to>
      <xdr:col>85</xdr:col>
      <xdr:colOff>177800</xdr:colOff>
      <xdr:row>58</xdr:row>
      <xdr:rowOff>107950</xdr:rowOff>
    </xdr:to>
    <xdr:sp macro="" textlink="">
      <xdr:nvSpPr>
        <xdr:cNvPr id="453" name="楕円 452">
          <a:extLst>
            <a:ext uri="{FF2B5EF4-FFF2-40B4-BE49-F238E27FC236}">
              <a16:creationId xmlns:a16="http://schemas.microsoft.com/office/drawing/2014/main" id="{00000000-0008-0000-0E00-0000C5010000}"/>
            </a:ext>
          </a:extLst>
        </xdr:cNvPr>
        <xdr:cNvSpPr/>
      </xdr:nvSpPr>
      <xdr:spPr>
        <a:xfrm>
          <a:off x="14649450" y="95885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29227</xdr:rowOff>
    </xdr:from>
    <xdr:ext cx="405111" cy="259045"/>
    <xdr:sp macro="" textlink="">
      <xdr:nvSpPr>
        <xdr:cNvPr id="454" name="【学校施設】&#10;有形固定資産減価償却率該当値テキスト">
          <a:extLst>
            <a:ext uri="{FF2B5EF4-FFF2-40B4-BE49-F238E27FC236}">
              <a16:creationId xmlns:a16="http://schemas.microsoft.com/office/drawing/2014/main" id="{00000000-0008-0000-0E00-0000C6010000}"/>
            </a:ext>
          </a:extLst>
        </xdr:cNvPr>
        <xdr:cNvSpPr txBox="1"/>
      </xdr:nvSpPr>
      <xdr:spPr>
        <a:xfrm>
          <a:off x="14738350" y="944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135890</xdr:rowOff>
    </xdr:from>
    <xdr:to>
      <xdr:col>81</xdr:col>
      <xdr:colOff>101600</xdr:colOff>
      <xdr:row>58</xdr:row>
      <xdr:rowOff>66040</xdr:rowOff>
    </xdr:to>
    <xdr:sp macro="" textlink="">
      <xdr:nvSpPr>
        <xdr:cNvPr id="455" name="楕円 454">
          <a:extLst>
            <a:ext uri="{FF2B5EF4-FFF2-40B4-BE49-F238E27FC236}">
              <a16:creationId xmlns:a16="http://schemas.microsoft.com/office/drawing/2014/main" id="{00000000-0008-0000-0E00-0000C7010000}"/>
            </a:ext>
          </a:extLst>
        </xdr:cNvPr>
        <xdr:cNvSpPr/>
      </xdr:nvSpPr>
      <xdr:spPr>
        <a:xfrm>
          <a:off x="13887450" y="95529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15240</xdr:rowOff>
    </xdr:from>
    <xdr:to>
      <xdr:col>85</xdr:col>
      <xdr:colOff>127000</xdr:colOff>
      <xdr:row>58</xdr:row>
      <xdr:rowOff>57150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3938250" y="9597390"/>
          <a:ext cx="762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90170</xdr:rowOff>
    </xdr:from>
    <xdr:to>
      <xdr:col>76</xdr:col>
      <xdr:colOff>165100</xdr:colOff>
      <xdr:row>58</xdr:row>
      <xdr:rowOff>20320</xdr:rowOff>
    </xdr:to>
    <xdr:sp macro="" textlink="">
      <xdr:nvSpPr>
        <xdr:cNvPr id="457" name="楕円 456">
          <a:extLst>
            <a:ext uri="{FF2B5EF4-FFF2-40B4-BE49-F238E27FC236}">
              <a16:creationId xmlns:a16="http://schemas.microsoft.com/office/drawing/2014/main" id="{00000000-0008-0000-0E00-0000C9010000}"/>
            </a:ext>
          </a:extLst>
        </xdr:cNvPr>
        <xdr:cNvSpPr/>
      </xdr:nvSpPr>
      <xdr:spPr>
        <a:xfrm>
          <a:off x="13093700" y="95072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140970</xdr:rowOff>
    </xdr:from>
    <xdr:to>
      <xdr:col>81</xdr:col>
      <xdr:colOff>50800</xdr:colOff>
      <xdr:row>58</xdr:row>
      <xdr:rowOff>15240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3144500" y="9558020"/>
          <a:ext cx="79375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44450</xdr:rowOff>
    </xdr:from>
    <xdr:to>
      <xdr:col>72</xdr:col>
      <xdr:colOff>38100</xdr:colOff>
      <xdr:row>57</xdr:row>
      <xdr:rowOff>146050</xdr:rowOff>
    </xdr:to>
    <xdr:sp macro="" textlink="">
      <xdr:nvSpPr>
        <xdr:cNvPr id="459" name="楕円 458">
          <a:extLst>
            <a:ext uri="{FF2B5EF4-FFF2-40B4-BE49-F238E27FC236}">
              <a16:creationId xmlns:a16="http://schemas.microsoft.com/office/drawing/2014/main" id="{00000000-0008-0000-0E00-0000CB010000}"/>
            </a:ext>
          </a:extLst>
        </xdr:cNvPr>
        <xdr:cNvSpPr/>
      </xdr:nvSpPr>
      <xdr:spPr>
        <a:xfrm>
          <a:off x="12299950" y="9461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95250</xdr:rowOff>
    </xdr:from>
    <xdr:to>
      <xdr:col>76</xdr:col>
      <xdr:colOff>114300</xdr:colOff>
      <xdr:row>57</xdr:row>
      <xdr:rowOff>140970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2344400" y="9512300"/>
          <a:ext cx="8001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170180</xdr:rowOff>
    </xdr:from>
    <xdr:to>
      <xdr:col>67</xdr:col>
      <xdr:colOff>101600</xdr:colOff>
      <xdr:row>57</xdr:row>
      <xdr:rowOff>100330</xdr:rowOff>
    </xdr:to>
    <xdr:sp macro="" textlink="">
      <xdr:nvSpPr>
        <xdr:cNvPr id="461" name="楕円 460">
          <a:extLst>
            <a:ext uri="{FF2B5EF4-FFF2-40B4-BE49-F238E27FC236}">
              <a16:creationId xmlns:a16="http://schemas.microsoft.com/office/drawing/2014/main" id="{00000000-0008-0000-0E00-0000CD010000}"/>
            </a:ext>
          </a:extLst>
        </xdr:cNvPr>
        <xdr:cNvSpPr/>
      </xdr:nvSpPr>
      <xdr:spPr>
        <a:xfrm>
          <a:off x="11487150" y="941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49530</xdr:rowOff>
    </xdr:from>
    <xdr:to>
      <xdr:col>71</xdr:col>
      <xdr:colOff>177800</xdr:colOff>
      <xdr:row>57</xdr:row>
      <xdr:rowOff>95250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1537950" y="9466580"/>
          <a:ext cx="8064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463" name="n_1aveValue【学校施設】&#10;有形固定資産減価償却率">
          <a:extLst>
            <a:ext uri="{FF2B5EF4-FFF2-40B4-BE49-F238E27FC236}">
              <a16:creationId xmlns:a16="http://schemas.microsoft.com/office/drawing/2014/main" id="{00000000-0008-0000-0E00-0000CF010000}"/>
            </a:ext>
          </a:extLst>
        </xdr:cNvPr>
        <xdr:cNvSpPr txBox="1"/>
      </xdr:nvSpPr>
      <xdr:spPr>
        <a:xfrm>
          <a:off x="1374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76217</xdr:rowOff>
    </xdr:from>
    <xdr:ext cx="405111" cy="259045"/>
    <xdr:sp macro="" textlink="">
      <xdr:nvSpPr>
        <xdr:cNvPr id="464" name="n_2aveValue【学校施設】&#10;有形固定資産減価償却率">
          <a:extLst>
            <a:ext uri="{FF2B5EF4-FFF2-40B4-BE49-F238E27FC236}">
              <a16:creationId xmlns:a16="http://schemas.microsoft.com/office/drawing/2014/main" id="{00000000-0008-0000-0E00-0000D0010000}"/>
            </a:ext>
          </a:extLst>
        </xdr:cNvPr>
        <xdr:cNvSpPr txBox="1"/>
      </xdr:nvSpPr>
      <xdr:spPr>
        <a:xfrm>
          <a:off x="1296099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28592</xdr:rowOff>
    </xdr:from>
    <xdr:ext cx="405111" cy="259045"/>
    <xdr:sp macro="" textlink="">
      <xdr:nvSpPr>
        <xdr:cNvPr id="465" name="n_3aveValue【学校施設】&#10;有形固定資産減価償却率">
          <a:extLst>
            <a:ext uri="{FF2B5EF4-FFF2-40B4-BE49-F238E27FC236}">
              <a16:creationId xmlns:a16="http://schemas.microsoft.com/office/drawing/2014/main" id="{00000000-0008-0000-0E00-0000D1010000}"/>
            </a:ext>
          </a:extLst>
        </xdr:cNvPr>
        <xdr:cNvSpPr txBox="1"/>
      </xdr:nvSpPr>
      <xdr:spPr>
        <a:xfrm>
          <a:off x="121672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17162</xdr:rowOff>
    </xdr:from>
    <xdr:ext cx="405111" cy="259045"/>
    <xdr:sp macro="" textlink="">
      <xdr:nvSpPr>
        <xdr:cNvPr id="466" name="n_4aveValue【学校施設】&#10;有形固定資産減価償却率">
          <a:extLst>
            <a:ext uri="{FF2B5EF4-FFF2-40B4-BE49-F238E27FC236}">
              <a16:creationId xmlns:a16="http://schemas.microsoft.com/office/drawing/2014/main" id="{00000000-0008-0000-0E00-0000D2010000}"/>
            </a:ext>
          </a:extLst>
        </xdr:cNvPr>
        <xdr:cNvSpPr txBox="1"/>
      </xdr:nvSpPr>
      <xdr:spPr>
        <a:xfrm>
          <a:off x="113544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82567</xdr:rowOff>
    </xdr:from>
    <xdr:ext cx="405111" cy="259045"/>
    <xdr:sp macro="" textlink="">
      <xdr:nvSpPr>
        <xdr:cNvPr id="467" name="n_1mainValue【学校施設】&#10;有形固定資産減価償却率">
          <a:extLst>
            <a:ext uri="{FF2B5EF4-FFF2-40B4-BE49-F238E27FC236}">
              <a16:creationId xmlns:a16="http://schemas.microsoft.com/office/drawing/2014/main" id="{00000000-0008-0000-0E00-0000D3010000}"/>
            </a:ext>
          </a:extLst>
        </xdr:cNvPr>
        <xdr:cNvSpPr txBox="1"/>
      </xdr:nvSpPr>
      <xdr:spPr>
        <a:xfrm>
          <a:off x="13742044" y="933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36847</xdr:rowOff>
    </xdr:from>
    <xdr:ext cx="405111" cy="259045"/>
    <xdr:sp macro="" textlink="">
      <xdr:nvSpPr>
        <xdr:cNvPr id="468" name="n_2mainValue【学校施設】&#10;有形固定資産減価償却率">
          <a:extLst>
            <a:ext uri="{FF2B5EF4-FFF2-40B4-BE49-F238E27FC236}">
              <a16:creationId xmlns:a16="http://schemas.microsoft.com/office/drawing/2014/main" id="{00000000-0008-0000-0E00-0000D4010000}"/>
            </a:ext>
          </a:extLst>
        </xdr:cNvPr>
        <xdr:cNvSpPr txBox="1"/>
      </xdr:nvSpPr>
      <xdr:spPr>
        <a:xfrm>
          <a:off x="12960994" y="928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162577</xdr:rowOff>
    </xdr:from>
    <xdr:ext cx="405111" cy="259045"/>
    <xdr:sp macro="" textlink="">
      <xdr:nvSpPr>
        <xdr:cNvPr id="469" name="n_3mainValue【学校施設】&#10;有形固定資産減価償却率">
          <a:extLst>
            <a:ext uri="{FF2B5EF4-FFF2-40B4-BE49-F238E27FC236}">
              <a16:creationId xmlns:a16="http://schemas.microsoft.com/office/drawing/2014/main" id="{00000000-0008-0000-0E00-0000D5010000}"/>
            </a:ext>
          </a:extLst>
        </xdr:cNvPr>
        <xdr:cNvSpPr txBox="1"/>
      </xdr:nvSpPr>
      <xdr:spPr>
        <a:xfrm>
          <a:off x="12167244" y="924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116857</xdr:rowOff>
    </xdr:from>
    <xdr:ext cx="405111" cy="259045"/>
    <xdr:sp macro="" textlink="">
      <xdr:nvSpPr>
        <xdr:cNvPr id="470" name="n_4mainValue【学校施設】&#10;有形固定資産減価償却率">
          <a:extLst>
            <a:ext uri="{FF2B5EF4-FFF2-40B4-BE49-F238E27FC236}">
              <a16:creationId xmlns:a16="http://schemas.microsoft.com/office/drawing/2014/main" id="{00000000-0008-0000-0E00-0000D6010000}"/>
            </a:ext>
          </a:extLst>
        </xdr:cNvPr>
        <xdr:cNvSpPr txBox="1"/>
      </xdr:nvSpPr>
      <xdr:spPr>
        <a:xfrm>
          <a:off x="11354444" y="920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a:extLst>
            <a:ext uri="{FF2B5EF4-FFF2-40B4-BE49-F238E27FC236}">
              <a16:creationId xmlns:a16="http://schemas.microsoft.com/office/drawing/2014/main" id="{00000000-0008-0000-0E00-0000DE010000}"/>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5985051" y="99987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5985051" y="956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5985051" y="9116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5985051"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a:extLst>
            <a:ext uri="{FF2B5EF4-FFF2-40B4-BE49-F238E27FC236}">
              <a16:creationId xmlns:a16="http://schemas.microsoft.com/office/drawing/2014/main" id="{00000000-0008-0000-0E00-0000EB010000}"/>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flipV="1">
          <a:off x="19951064" y="9316827"/>
          <a:ext cx="0" cy="1218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493" name="【学校施設】&#10;一人当たり面積最小値テキスト">
          <a:extLst>
            <a:ext uri="{FF2B5EF4-FFF2-40B4-BE49-F238E27FC236}">
              <a16:creationId xmlns:a16="http://schemas.microsoft.com/office/drawing/2014/main" id="{00000000-0008-0000-0E00-0000ED010000}"/>
            </a:ext>
          </a:extLst>
        </xdr:cNvPr>
        <xdr:cNvSpPr txBox="1"/>
      </xdr:nvSpPr>
      <xdr:spPr>
        <a:xfrm>
          <a:off x="19989800" y="10538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9881850" y="105349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495" name="【学校施設】&#10;一人当たり面積最大値テキスト">
          <a:extLst>
            <a:ext uri="{FF2B5EF4-FFF2-40B4-BE49-F238E27FC236}">
              <a16:creationId xmlns:a16="http://schemas.microsoft.com/office/drawing/2014/main" id="{00000000-0008-0000-0E00-0000EF010000}"/>
            </a:ext>
          </a:extLst>
        </xdr:cNvPr>
        <xdr:cNvSpPr txBox="1"/>
      </xdr:nvSpPr>
      <xdr:spPr>
        <a:xfrm>
          <a:off x="19989800" y="909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9881850" y="93168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112072</xdr:rowOff>
    </xdr:from>
    <xdr:ext cx="469744" cy="259045"/>
    <xdr:sp macro="" textlink="">
      <xdr:nvSpPr>
        <xdr:cNvPr id="497" name="【学校施設】&#10;一人当たり面積平均値テキスト">
          <a:extLst>
            <a:ext uri="{FF2B5EF4-FFF2-40B4-BE49-F238E27FC236}">
              <a16:creationId xmlns:a16="http://schemas.microsoft.com/office/drawing/2014/main" id="{00000000-0008-0000-0E00-0000F1010000}"/>
            </a:ext>
          </a:extLst>
        </xdr:cNvPr>
        <xdr:cNvSpPr txBox="1"/>
      </xdr:nvSpPr>
      <xdr:spPr>
        <a:xfrm>
          <a:off x="19989800" y="10189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498" name="フローチャート: 判断 497">
          <a:extLst>
            <a:ext uri="{FF2B5EF4-FFF2-40B4-BE49-F238E27FC236}">
              <a16:creationId xmlns:a16="http://schemas.microsoft.com/office/drawing/2014/main" id="{00000000-0008-0000-0E00-0000F2010000}"/>
            </a:ext>
          </a:extLst>
        </xdr:cNvPr>
        <xdr:cNvSpPr/>
      </xdr:nvSpPr>
      <xdr:spPr>
        <a:xfrm>
          <a:off x="19900900" y="103317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499" name="フローチャート: 判断 498">
          <a:extLst>
            <a:ext uri="{FF2B5EF4-FFF2-40B4-BE49-F238E27FC236}">
              <a16:creationId xmlns:a16="http://schemas.microsoft.com/office/drawing/2014/main" id="{00000000-0008-0000-0E00-0000F3010000}"/>
            </a:ext>
          </a:extLst>
        </xdr:cNvPr>
        <xdr:cNvSpPr/>
      </xdr:nvSpPr>
      <xdr:spPr>
        <a:xfrm>
          <a:off x="19157950" y="1033947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500" name="フローチャート: 判断 499">
          <a:extLst>
            <a:ext uri="{FF2B5EF4-FFF2-40B4-BE49-F238E27FC236}">
              <a16:creationId xmlns:a16="http://schemas.microsoft.com/office/drawing/2014/main" id="{00000000-0008-0000-0E00-0000F4010000}"/>
            </a:ext>
          </a:extLst>
        </xdr:cNvPr>
        <xdr:cNvSpPr/>
      </xdr:nvSpPr>
      <xdr:spPr>
        <a:xfrm>
          <a:off x="18345150" y="103466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106476</xdr:rowOff>
    </xdr:from>
    <xdr:to>
      <xdr:col>102</xdr:col>
      <xdr:colOff>165100</xdr:colOff>
      <xdr:row>63</xdr:row>
      <xdr:rowOff>36626</xdr:rowOff>
    </xdr:to>
    <xdr:sp macro="" textlink="">
      <xdr:nvSpPr>
        <xdr:cNvPr id="501" name="フローチャート: 判断 500">
          <a:extLst>
            <a:ext uri="{FF2B5EF4-FFF2-40B4-BE49-F238E27FC236}">
              <a16:creationId xmlns:a16="http://schemas.microsoft.com/office/drawing/2014/main" id="{00000000-0008-0000-0E00-0000F5010000}"/>
            </a:ext>
          </a:extLst>
        </xdr:cNvPr>
        <xdr:cNvSpPr/>
      </xdr:nvSpPr>
      <xdr:spPr>
        <a:xfrm>
          <a:off x="17551400" y="103490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96235</xdr:rowOff>
    </xdr:from>
    <xdr:to>
      <xdr:col>98</xdr:col>
      <xdr:colOff>38100</xdr:colOff>
      <xdr:row>63</xdr:row>
      <xdr:rowOff>26385</xdr:rowOff>
    </xdr:to>
    <xdr:sp macro="" textlink="">
      <xdr:nvSpPr>
        <xdr:cNvPr id="502" name="フローチャート: 判断 501">
          <a:extLst>
            <a:ext uri="{FF2B5EF4-FFF2-40B4-BE49-F238E27FC236}">
              <a16:creationId xmlns:a16="http://schemas.microsoft.com/office/drawing/2014/main" id="{00000000-0008-0000-0E00-0000F6010000}"/>
            </a:ext>
          </a:extLst>
        </xdr:cNvPr>
        <xdr:cNvSpPr/>
      </xdr:nvSpPr>
      <xdr:spPr>
        <a:xfrm>
          <a:off x="16757650" y="103387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162392</xdr:rowOff>
    </xdr:from>
    <xdr:to>
      <xdr:col>116</xdr:col>
      <xdr:colOff>114300</xdr:colOff>
      <xdr:row>63</xdr:row>
      <xdr:rowOff>92542</xdr:rowOff>
    </xdr:to>
    <xdr:sp macro="" textlink="">
      <xdr:nvSpPr>
        <xdr:cNvPr id="508" name="楕円 507">
          <a:extLst>
            <a:ext uri="{FF2B5EF4-FFF2-40B4-BE49-F238E27FC236}">
              <a16:creationId xmlns:a16="http://schemas.microsoft.com/office/drawing/2014/main" id="{00000000-0008-0000-0E00-0000FC010000}"/>
            </a:ext>
          </a:extLst>
        </xdr:cNvPr>
        <xdr:cNvSpPr/>
      </xdr:nvSpPr>
      <xdr:spPr>
        <a:xfrm>
          <a:off x="19900900" y="104049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77319</xdr:rowOff>
    </xdr:from>
    <xdr:ext cx="469744" cy="259045"/>
    <xdr:sp macro="" textlink="">
      <xdr:nvSpPr>
        <xdr:cNvPr id="509" name="【学校施設】&#10;一人当たり面積該当値テキスト">
          <a:extLst>
            <a:ext uri="{FF2B5EF4-FFF2-40B4-BE49-F238E27FC236}">
              <a16:creationId xmlns:a16="http://schemas.microsoft.com/office/drawing/2014/main" id="{00000000-0008-0000-0E00-0000FD010000}"/>
            </a:ext>
          </a:extLst>
        </xdr:cNvPr>
        <xdr:cNvSpPr txBox="1"/>
      </xdr:nvSpPr>
      <xdr:spPr>
        <a:xfrm>
          <a:off x="19989800" y="1031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163399</xdr:rowOff>
    </xdr:from>
    <xdr:to>
      <xdr:col>112</xdr:col>
      <xdr:colOff>38100</xdr:colOff>
      <xdr:row>63</xdr:row>
      <xdr:rowOff>93549</xdr:rowOff>
    </xdr:to>
    <xdr:sp macro="" textlink="">
      <xdr:nvSpPr>
        <xdr:cNvPr id="510" name="楕円 509">
          <a:extLst>
            <a:ext uri="{FF2B5EF4-FFF2-40B4-BE49-F238E27FC236}">
              <a16:creationId xmlns:a16="http://schemas.microsoft.com/office/drawing/2014/main" id="{00000000-0008-0000-0E00-0000FE010000}"/>
            </a:ext>
          </a:extLst>
        </xdr:cNvPr>
        <xdr:cNvSpPr/>
      </xdr:nvSpPr>
      <xdr:spPr>
        <a:xfrm>
          <a:off x="19157950" y="1040594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41742</xdr:rowOff>
    </xdr:from>
    <xdr:to>
      <xdr:col>116</xdr:col>
      <xdr:colOff>63500</xdr:colOff>
      <xdr:row>63</xdr:row>
      <xdr:rowOff>42749</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flipV="1">
          <a:off x="19202400" y="10449392"/>
          <a:ext cx="749300" cy="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166415</xdr:rowOff>
    </xdr:from>
    <xdr:to>
      <xdr:col>107</xdr:col>
      <xdr:colOff>101600</xdr:colOff>
      <xdr:row>63</xdr:row>
      <xdr:rowOff>96565</xdr:rowOff>
    </xdr:to>
    <xdr:sp macro="" textlink="">
      <xdr:nvSpPr>
        <xdr:cNvPr id="512" name="楕円 511">
          <a:extLst>
            <a:ext uri="{FF2B5EF4-FFF2-40B4-BE49-F238E27FC236}">
              <a16:creationId xmlns:a16="http://schemas.microsoft.com/office/drawing/2014/main" id="{00000000-0008-0000-0E00-000000020000}"/>
            </a:ext>
          </a:extLst>
        </xdr:cNvPr>
        <xdr:cNvSpPr/>
      </xdr:nvSpPr>
      <xdr:spPr>
        <a:xfrm>
          <a:off x="18345150" y="104089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42749</xdr:rowOff>
    </xdr:from>
    <xdr:to>
      <xdr:col>111</xdr:col>
      <xdr:colOff>177800</xdr:colOff>
      <xdr:row>63</xdr:row>
      <xdr:rowOff>45765</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flipV="1">
          <a:off x="18395950" y="10450399"/>
          <a:ext cx="80645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168428</xdr:rowOff>
    </xdr:from>
    <xdr:to>
      <xdr:col>102</xdr:col>
      <xdr:colOff>165100</xdr:colOff>
      <xdr:row>63</xdr:row>
      <xdr:rowOff>98578</xdr:rowOff>
    </xdr:to>
    <xdr:sp macro="" textlink="">
      <xdr:nvSpPr>
        <xdr:cNvPr id="514" name="楕円 513">
          <a:extLst>
            <a:ext uri="{FF2B5EF4-FFF2-40B4-BE49-F238E27FC236}">
              <a16:creationId xmlns:a16="http://schemas.microsoft.com/office/drawing/2014/main" id="{00000000-0008-0000-0E00-000002020000}"/>
            </a:ext>
          </a:extLst>
        </xdr:cNvPr>
        <xdr:cNvSpPr/>
      </xdr:nvSpPr>
      <xdr:spPr>
        <a:xfrm>
          <a:off x="17551400" y="1040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45765</xdr:rowOff>
    </xdr:from>
    <xdr:to>
      <xdr:col>107</xdr:col>
      <xdr:colOff>50800</xdr:colOff>
      <xdr:row>63</xdr:row>
      <xdr:rowOff>47778</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flipV="1">
          <a:off x="17602200" y="10453415"/>
          <a:ext cx="793750" cy="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170988</xdr:rowOff>
    </xdr:from>
    <xdr:to>
      <xdr:col>98</xdr:col>
      <xdr:colOff>38100</xdr:colOff>
      <xdr:row>63</xdr:row>
      <xdr:rowOff>101138</xdr:rowOff>
    </xdr:to>
    <xdr:sp macro="" textlink="">
      <xdr:nvSpPr>
        <xdr:cNvPr id="516" name="楕円 515">
          <a:extLst>
            <a:ext uri="{FF2B5EF4-FFF2-40B4-BE49-F238E27FC236}">
              <a16:creationId xmlns:a16="http://schemas.microsoft.com/office/drawing/2014/main" id="{00000000-0008-0000-0E00-000004020000}"/>
            </a:ext>
          </a:extLst>
        </xdr:cNvPr>
        <xdr:cNvSpPr/>
      </xdr:nvSpPr>
      <xdr:spPr>
        <a:xfrm>
          <a:off x="16757650" y="1040718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47778</xdr:rowOff>
    </xdr:from>
    <xdr:to>
      <xdr:col>102</xdr:col>
      <xdr:colOff>114300</xdr:colOff>
      <xdr:row>63</xdr:row>
      <xdr:rowOff>50338</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flipV="1">
          <a:off x="16802100" y="10455428"/>
          <a:ext cx="8001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43598</xdr:rowOff>
    </xdr:from>
    <xdr:ext cx="469744" cy="259045"/>
    <xdr:sp macro="" textlink="">
      <xdr:nvSpPr>
        <xdr:cNvPr id="518" name="n_1aveValue【学校施設】&#10;一人当たり面積">
          <a:extLst>
            <a:ext uri="{FF2B5EF4-FFF2-40B4-BE49-F238E27FC236}">
              <a16:creationId xmlns:a16="http://schemas.microsoft.com/office/drawing/2014/main" id="{00000000-0008-0000-0E00-000006020000}"/>
            </a:ext>
          </a:extLst>
        </xdr:cNvPr>
        <xdr:cNvSpPr txBox="1"/>
      </xdr:nvSpPr>
      <xdr:spPr>
        <a:xfrm>
          <a:off x="18980227" y="1012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50730</xdr:rowOff>
    </xdr:from>
    <xdr:ext cx="469744" cy="259045"/>
    <xdr:sp macro="" textlink="">
      <xdr:nvSpPr>
        <xdr:cNvPr id="519" name="n_2aveValue【学校施設】&#10;一人当たり面積">
          <a:extLst>
            <a:ext uri="{FF2B5EF4-FFF2-40B4-BE49-F238E27FC236}">
              <a16:creationId xmlns:a16="http://schemas.microsoft.com/office/drawing/2014/main" id="{00000000-0008-0000-0E00-000007020000}"/>
            </a:ext>
          </a:extLst>
        </xdr:cNvPr>
        <xdr:cNvSpPr txBox="1"/>
      </xdr:nvSpPr>
      <xdr:spPr>
        <a:xfrm>
          <a:off x="18180127" y="1012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53153</xdr:rowOff>
    </xdr:from>
    <xdr:ext cx="469744" cy="259045"/>
    <xdr:sp macro="" textlink="">
      <xdr:nvSpPr>
        <xdr:cNvPr id="520" name="n_3aveValue【学校施設】&#10;一人当たり面積">
          <a:extLst>
            <a:ext uri="{FF2B5EF4-FFF2-40B4-BE49-F238E27FC236}">
              <a16:creationId xmlns:a16="http://schemas.microsoft.com/office/drawing/2014/main" id="{00000000-0008-0000-0E00-000008020000}"/>
            </a:ext>
          </a:extLst>
        </xdr:cNvPr>
        <xdr:cNvSpPr txBox="1"/>
      </xdr:nvSpPr>
      <xdr:spPr>
        <a:xfrm>
          <a:off x="17386377" y="1013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42912</xdr:rowOff>
    </xdr:from>
    <xdr:ext cx="469744" cy="259045"/>
    <xdr:sp macro="" textlink="">
      <xdr:nvSpPr>
        <xdr:cNvPr id="521" name="n_4aveValue【学校施設】&#10;一人当たり面積">
          <a:extLst>
            <a:ext uri="{FF2B5EF4-FFF2-40B4-BE49-F238E27FC236}">
              <a16:creationId xmlns:a16="http://schemas.microsoft.com/office/drawing/2014/main" id="{00000000-0008-0000-0E00-000009020000}"/>
            </a:ext>
          </a:extLst>
        </xdr:cNvPr>
        <xdr:cNvSpPr txBox="1"/>
      </xdr:nvSpPr>
      <xdr:spPr>
        <a:xfrm>
          <a:off x="16592627" y="1012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84676</xdr:rowOff>
    </xdr:from>
    <xdr:ext cx="469744" cy="259045"/>
    <xdr:sp macro="" textlink="">
      <xdr:nvSpPr>
        <xdr:cNvPr id="522" name="n_1mainValue【学校施設】&#10;一人当たり面積">
          <a:extLst>
            <a:ext uri="{FF2B5EF4-FFF2-40B4-BE49-F238E27FC236}">
              <a16:creationId xmlns:a16="http://schemas.microsoft.com/office/drawing/2014/main" id="{00000000-0008-0000-0E00-00000A020000}"/>
            </a:ext>
          </a:extLst>
        </xdr:cNvPr>
        <xdr:cNvSpPr txBox="1"/>
      </xdr:nvSpPr>
      <xdr:spPr>
        <a:xfrm>
          <a:off x="18980227" y="10492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87692</xdr:rowOff>
    </xdr:from>
    <xdr:ext cx="469744" cy="259045"/>
    <xdr:sp macro="" textlink="">
      <xdr:nvSpPr>
        <xdr:cNvPr id="523" name="n_2mainValue【学校施設】&#10;一人当たり面積">
          <a:extLst>
            <a:ext uri="{FF2B5EF4-FFF2-40B4-BE49-F238E27FC236}">
              <a16:creationId xmlns:a16="http://schemas.microsoft.com/office/drawing/2014/main" id="{00000000-0008-0000-0E00-00000B020000}"/>
            </a:ext>
          </a:extLst>
        </xdr:cNvPr>
        <xdr:cNvSpPr txBox="1"/>
      </xdr:nvSpPr>
      <xdr:spPr>
        <a:xfrm>
          <a:off x="18180127" y="104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89705</xdr:rowOff>
    </xdr:from>
    <xdr:ext cx="469744" cy="259045"/>
    <xdr:sp macro="" textlink="">
      <xdr:nvSpPr>
        <xdr:cNvPr id="524" name="n_3mainValue【学校施設】&#10;一人当たり面積">
          <a:extLst>
            <a:ext uri="{FF2B5EF4-FFF2-40B4-BE49-F238E27FC236}">
              <a16:creationId xmlns:a16="http://schemas.microsoft.com/office/drawing/2014/main" id="{00000000-0008-0000-0E00-00000C020000}"/>
            </a:ext>
          </a:extLst>
        </xdr:cNvPr>
        <xdr:cNvSpPr txBox="1"/>
      </xdr:nvSpPr>
      <xdr:spPr>
        <a:xfrm>
          <a:off x="17386377" y="1049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92265</xdr:rowOff>
    </xdr:from>
    <xdr:ext cx="469744" cy="259045"/>
    <xdr:sp macro="" textlink="">
      <xdr:nvSpPr>
        <xdr:cNvPr id="525" name="n_4mainValue【学校施設】&#10;一人当たり面積">
          <a:extLst>
            <a:ext uri="{FF2B5EF4-FFF2-40B4-BE49-F238E27FC236}">
              <a16:creationId xmlns:a16="http://schemas.microsoft.com/office/drawing/2014/main" id="{00000000-0008-0000-0E00-00000D020000}"/>
            </a:ext>
          </a:extLst>
        </xdr:cNvPr>
        <xdr:cNvSpPr txBox="1"/>
      </xdr:nvSpPr>
      <xdr:spPr>
        <a:xfrm>
          <a:off x="16592627" y="104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00000000-0008-0000-0E00-000015020000}"/>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0906911" y="127165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児童館】&#10;有形固定資産減価償却率グラフ枠">
          <a:extLst>
            <a:ext uri="{FF2B5EF4-FFF2-40B4-BE49-F238E27FC236}">
              <a16:creationId xmlns:a16="http://schemas.microsoft.com/office/drawing/2014/main" id="{00000000-0008-0000-0E00-000024020000}"/>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flipV="1">
          <a:off x="14699614" y="128524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50" name="【児童館】&#10;有形固定資産減価償却率最小値テキスト">
          <a:extLst>
            <a:ext uri="{FF2B5EF4-FFF2-40B4-BE49-F238E27FC236}">
              <a16:creationId xmlns:a16="http://schemas.microsoft.com/office/drawing/2014/main" id="{00000000-0008-0000-0E00-000026020000}"/>
            </a:ext>
          </a:extLst>
        </xdr:cNvPr>
        <xdr:cNvSpPr txBox="1"/>
      </xdr:nvSpPr>
      <xdr:spPr>
        <a:xfrm>
          <a:off x="14738350"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4611350" y="14071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52" name="【児童館】&#10;有形固定資産減価償却率最大値テキスト">
          <a:extLst>
            <a:ext uri="{FF2B5EF4-FFF2-40B4-BE49-F238E27FC236}">
              <a16:creationId xmlns:a16="http://schemas.microsoft.com/office/drawing/2014/main" id="{00000000-0008-0000-0E00-000028020000}"/>
            </a:ext>
          </a:extLst>
        </xdr:cNvPr>
        <xdr:cNvSpPr txBox="1"/>
      </xdr:nvSpPr>
      <xdr:spPr>
        <a:xfrm>
          <a:off x="14738350" y="126339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46113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3827</xdr:rowOff>
    </xdr:from>
    <xdr:ext cx="405111" cy="259045"/>
    <xdr:sp macro="" textlink="">
      <xdr:nvSpPr>
        <xdr:cNvPr id="554" name="【児童館】&#10;有形固定資産減価償却率平均値テキスト">
          <a:extLst>
            <a:ext uri="{FF2B5EF4-FFF2-40B4-BE49-F238E27FC236}">
              <a16:creationId xmlns:a16="http://schemas.microsoft.com/office/drawing/2014/main" id="{00000000-0008-0000-0E00-00002A020000}"/>
            </a:ext>
          </a:extLst>
        </xdr:cNvPr>
        <xdr:cNvSpPr txBox="1"/>
      </xdr:nvSpPr>
      <xdr:spPr>
        <a:xfrm>
          <a:off x="14738350" y="13383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152400</xdr:rowOff>
    </xdr:from>
    <xdr:to>
      <xdr:col>85</xdr:col>
      <xdr:colOff>177800</xdr:colOff>
      <xdr:row>82</xdr:row>
      <xdr:rowOff>82550</xdr:rowOff>
    </xdr:to>
    <xdr:sp macro="" textlink="">
      <xdr:nvSpPr>
        <xdr:cNvPr id="555" name="フローチャート: 判断 554">
          <a:extLst>
            <a:ext uri="{FF2B5EF4-FFF2-40B4-BE49-F238E27FC236}">
              <a16:creationId xmlns:a16="http://schemas.microsoft.com/office/drawing/2014/main" id="{00000000-0008-0000-0E00-00002B020000}"/>
            </a:ext>
          </a:extLst>
        </xdr:cNvPr>
        <xdr:cNvSpPr/>
      </xdr:nvSpPr>
      <xdr:spPr>
        <a:xfrm>
          <a:off x="14649450" y="135318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5080</xdr:rowOff>
    </xdr:from>
    <xdr:to>
      <xdr:col>81</xdr:col>
      <xdr:colOff>101600</xdr:colOff>
      <xdr:row>82</xdr:row>
      <xdr:rowOff>106680</xdr:rowOff>
    </xdr:to>
    <xdr:sp macro="" textlink="">
      <xdr:nvSpPr>
        <xdr:cNvPr id="556" name="フローチャート: 判断 555">
          <a:extLst>
            <a:ext uri="{FF2B5EF4-FFF2-40B4-BE49-F238E27FC236}">
              <a16:creationId xmlns:a16="http://schemas.microsoft.com/office/drawing/2014/main" id="{00000000-0008-0000-0E00-00002C020000}"/>
            </a:ext>
          </a:extLst>
        </xdr:cNvPr>
        <xdr:cNvSpPr/>
      </xdr:nvSpPr>
      <xdr:spPr>
        <a:xfrm>
          <a:off x="13887450" y="1354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165100</xdr:rowOff>
    </xdr:from>
    <xdr:to>
      <xdr:col>76</xdr:col>
      <xdr:colOff>165100</xdr:colOff>
      <xdr:row>82</xdr:row>
      <xdr:rowOff>95250</xdr:rowOff>
    </xdr:to>
    <xdr:sp macro="" textlink="">
      <xdr:nvSpPr>
        <xdr:cNvPr id="557" name="フローチャート: 判断 556">
          <a:extLst>
            <a:ext uri="{FF2B5EF4-FFF2-40B4-BE49-F238E27FC236}">
              <a16:creationId xmlns:a16="http://schemas.microsoft.com/office/drawing/2014/main" id="{00000000-0008-0000-0E00-00002D020000}"/>
            </a:ext>
          </a:extLst>
        </xdr:cNvPr>
        <xdr:cNvSpPr/>
      </xdr:nvSpPr>
      <xdr:spPr>
        <a:xfrm>
          <a:off x="13093700" y="13544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36830</xdr:rowOff>
    </xdr:from>
    <xdr:to>
      <xdr:col>72</xdr:col>
      <xdr:colOff>38100</xdr:colOff>
      <xdr:row>82</xdr:row>
      <xdr:rowOff>138430</xdr:rowOff>
    </xdr:to>
    <xdr:sp macro="" textlink="">
      <xdr:nvSpPr>
        <xdr:cNvPr id="558" name="フローチャート: 判断 557">
          <a:extLst>
            <a:ext uri="{FF2B5EF4-FFF2-40B4-BE49-F238E27FC236}">
              <a16:creationId xmlns:a16="http://schemas.microsoft.com/office/drawing/2014/main" id="{00000000-0008-0000-0E00-00002E020000}"/>
            </a:ext>
          </a:extLst>
        </xdr:cNvPr>
        <xdr:cNvSpPr/>
      </xdr:nvSpPr>
      <xdr:spPr>
        <a:xfrm>
          <a:off x="12299950" y="135813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559" name="フローチャート: 判断 558">
          <a:extLst>
            <a:ext uri="{FF2B5EF4-FFF2-40B4-BE49-F238E27FC236}">
              <a16:creationId xmlns:a16="http://schemas.microsoft.com/office/drawing/2014/main" id="{00000000-0008-0000-0E00-00002F020000}"/>
            </a:ext>
          </a:extLst>
        </xdr:cNvPr>
        <xdr:cNvSpPr/>
      </xdr:nvSpPr>
      <xdr:spPr>
        <a:xfrm>
          <a:off x="11487150" y="13530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152400</xdr:rowOff>
    </xdr:from>
    <xdr:to>
      <xdr:col>85</xdr:col>
      <xdr:colOff>177800</xdr:colOff>
      <xdr:row>85</xdr:row>
      <xdr:rowOff>82550</xdr:rowOff>
    </xdr:to>
    <xdr:sp macro="" textlink="">
      <xdr:nvSpPr>
        <xdr:cNvPr id="565" name="楕円 564">
          <a:extLst>
            <a:ext uri="{FF2B5EF4-FFF2-40B4-BE49-F238E27FC236}">
              <a16:creationId xmlns:a16="http://schemas.microsoft.com/office/drawing/2014/main" id="{00000000-0008-0000-0E00-000035020000}"/>
            </a:ext>
          </a:extLst>
        </xdr:cNvPr>
        <xdr:cNvSpPr/>
      </xdr:nvSpPr>
      <xdr:spPr>
        <a:xfrm>
          <a:off x="14649450" y="140271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67327</xdr:rowOff>
    </xdr:from>
    <xdr:ext cx="469744" cy="259045"/>
    <xdr:sp macro="" textlink="">
      <xdr:nvSpPr>
        <xdr:cNvPr id="566" name="【児童館】&#10;有形固定資産減価償却率該当値テキスト">
          <a:extLst>
            <a:ext uri="{FF2B5EF4-FFF2-40B4-BE49-F238E27FC236}">
              <a16:creationId xmlns:a16="http://schemas.microsoft.com/office/drawing/2014/main" id="{00000000-0008-0000-0E00-000036020000}"/>
            </a:ext>
          </a:extLst>
        </xdr:cNvPr>
        <xdr:cNvSpPr txBox="1"/>
      </xdr:nvSpPr>
      <xdr:spPr>
        <a:xfrm>
          <a:off x="14738350" y="1394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152400</xdr:rowOff>
    </xdr:from>
    <xdr:to>
      <xdr:col>81</xdr:col>
      <xdr:colOff>101600</xdr:colOff>
      <xdr:row>85</xdr:row>
      <xdr:rowOff>82550</xdr:rowOff>
    </xdr:to>
    <xdr:sp macro="" textlink="">
      <xdr:nvSpPr>
        <xdr:cNvPr id="567" name="楕円 566">
          <a:extLst>
            <a:ext uri="{FF2B5EF4-FFF2-40B4-BE49-F238E27FC236}">
              <a16:creationId xmlns:a16="http://schemas.microsoft.com/office/drawing/2014/main" id="{00000000-0008-0000-0E00-000037020000}"/>
            </a:ext>
          </a:extLst>
        </xdr:cNvPr>
        <xdr:cNvSpPr/>
      </xdr:nvSpPr>
      <xdr:spPr>
        <a:xfrm>
          <a:off x="13887450" y="14027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31750</xdr:rowOff>
    </xdr:from>
    <xdr:to>
      <xdr:col>85</xdr:col>
      <xdr:colOff>127000</xdr:colOff>
      <xdr:row>85</xdr:row>
      <xdr:rowOff>31750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3938250" y="1407160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152400</xdr:rowOff>
    </xdr:from>
    <xdr:to>
      <xdr:col>76</xdr:col>
      <xdr:colOff>165100</xdr:colOff>
      <xdr:row>85</xdr:row>
      <xdr:rowOff>82550</xdr:rowOff>
    </xdr:to>
    <xdr:sp macro="" textlink="">
      <xdr:nvSpPr>
        <xdr:cNvPr id="569" name="楕円 568">
          <a:extLst>
            <a:ext uri="{FF2B5EF4-FFF2-40B4-BE49-F238E27FC236}">
              <a16:creationId xmlns:a16="http://schemas.microsoft.com/office/drawing/2014/main" id="{00000000-0008-0000-0E00-000039020000}"/>
            </a:ext>
          </a:extLst>
        </xdr:cNvPr>
        <xdr:cNvSpPr/>
      </xdr:nvSpPr>
      <xdr:spPr>
        <a:xfrm>
          <a:off x="13093700" y="14027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31750</xdr:rowOff>
    </xdr:from>
    <xdr:to>
      <xdr:col>81</xdr:col>
      <xdr:colOff>50800</xdr:colOff>
      <xdr:row>85</xdr:row>
      <xdr:rowOff>31750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3144500" y="140716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152400</xdr:rowOff>
    </xdr:from>
    <xdr:to>
      <xdr:col>72</xdr:col>
      <xdr:colOff>38100</xdr:colOff>
      <xdr:row>85</xdr:row>
      <xdr:rowOff>82550</xdr:rowOff>
    </xdr:to>
    <xdr:sp macro="" textlink="">
      <xdr:nvSpPr>
        <xdr:cNvPr id="571" name="楕円 570">
          <a:extLst>
            <a:ext uri="{FF2B5EF4-FFF2-40B4-BE49-F238E27FC236}">
              <a16:creationId xmlns:a16="http://schemas.microsoft.com/office/drawing/2014/main" id="{00000000-0008-0000-0E00-00003B020000}"/>
            </a:ext>
          </a:extLst>
        </xdr:cNvPr>
        <xdr:cNvSpPr/>
      </xdr:nvSpPr>
      <xdr:spPr>
        <a:xfrm>
          <a:off x="12299950" y="140271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31750</xdr:rowOff>
    </xdr:from>
    <xdr:to>
      <xdr:col>76</xdr:col>
      <xdr:colOff>114300</xdr:colOff>
      <xdr:row>85</xdr:row>
      <xdr:rowOff>31750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2344400" y="140716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152400</xdr:rowOff>
    </xdr:from>
    <xdr:to>
      <xdr:col>67</xdr:col>
      <xdr:colOff>101600</xdr:colOff>
      <xdr:row>85</xdr:row>
      <xdr:rowOff>82550</xdr:rowOff>
    </xdr:to>
    <xdr:sp macro="" textlink="">
      <xdr:nvSpPr>
        <xdr:cNvPr id="573" name="楕円 572">
          <a:extLst>
            <a:ext uri="{FF2B5EF4-FFF2-40B4-BE49-F238E27FC236}">
              <a16:creationId xmlns:a16="http://schemas.microsoft.com/office/drawing/2014/main" id="{00000000-0008-0000-0E00-00003D020000}"/>
            </a:ext>
          </a:extLst>
        </xdr:cNvPr>
        <xdr:cNvSpPr/>
      </xdr:nvSpPr>
      <xdr:spPr>
        <a:xfrm>
          <a:off x="11487150" y="14027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31750</xdr:rowOff>
    </xdr:from>
    <xdr:to>
      <xdr:col>71</xdr:col>
      <xdr:colOff>177800</xdr:colOff>
      <xdr:row>85</xdr:row>
      <xdr:rowOff>31750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1537950" y="140716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123207</xdr:rowOff>
    </xdr:from>
    <xdr:ext cx="405111" cy="259045"/>
    <xdr:sp macro="" textlink="">
      <xdr:nvSpPr>
        <xdr:cNvPr id="575" name="n_1aveValue【児童館】&#10;有形固定資産減価償却率">
          <a:extLst>
            <a:ext uri="{FF2B5EF4-FFF2-40B4-BE49-F238E27FC236}">
              <a16:creationId xmlns:a16="http://schemas.microsoft.com/office/drawing/2014/main" id="{00000000-0008-0000-0E00-00003F020000}"/>
            </a:ext>
          </a:extLst>
        </xdr:cNvPr>
        <xdr:cNvSpPr txBox="1"/>
      </xdr:nvSpPr>
      <xdr:spPr>
        <a:xfrm>
          <a:off x="1374204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111777</xdr:rowOff>
    </xdr:from>
    <xdr:ext cx="405111" cy="259045"/>
    <xdr:sp macro="" textlink="">
      <xdr:nvSpPr>
        <xdr:cNvPr id="576" name="n_2aveValue【児童館】&#10;有形固定資産減価償却率">
          <a:extLst>
            <a:ext uri="{FF2B5EF4-FFF2-40B4-BE49-F238E27FC236}">
              <a16:creationId xmlns:a16="http://schemas.microsoft.com/office/drawing/2014/main" id="{00000000-0008-0000-0E00-000040020000}"/>
            </a:ext>
          </a:extLst>
        </xdr:cNvPr>
        <xdr:cNvSpPr txBox="1"/>
      </xdr:nvSpPr>
      <xdr:spPr>
        <a:xfrm>
          <a:off x="12960994" y="1332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154957</xdr:rowOff>
    </xdr:from>
    <xdr:ext cx="405111" cy="259045"/>
    <xdr:sp macro="" textlink="">
      <xdr:nvSpPr>
        <xdr:cNvPr id="577" name="n_3aveValue【児童館】&#10;有形固定資産減価償却率">
          <a:extLst>
            <a:ext uri="{FF2B5EF4-FFF2-40B4-BE49-F238E27FC236}">
              <a16:creationId xmlns:a16="http://schemas.microsoft.com/office/drawing/2014/main" id="{00000000-0008-0000-0E00-000041020000}"/>
            </a:ext>
          </a:extLst>
        </xdr:cNvPr>
        <xdr:cNvSpPr txBox="1"/>
      </xdr:nvSpPr>
      <xdr:spPr>
        <a:xfrm>
          <a:off x="12167244"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97807</xdr:rowOff>
    </xdr:from>
    <xdr:ext cx="405111" cy="259045"/>
    <xdr:sp macro="" textlink="">
      <xdr:nvSpPr>
        <xdr:cNvPr id="578" name="n_4aveValue【児童館】&#10;有形固定資産減価償却率">
          <a:extLst>
            <a:ext uri="{FF2B5EF4-FFF2-40B4-BE49-F238E27FC236}">
              <a16:creationId xmlns:a16="http://schemas.microsoft.com/office/drawing/2014/main" id="{00000000-0008-0000-0E00-000042020000}"/>
            </a:ext>
          </a:extLst>
        </xdr:cNvPr>
        <xdr:cNvSpPr txBox="1"/>
      </xdr:nvSpPr>
      <xdr:spPr>
        <a:xfrm>
          <a:off x="11354444"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85</xdr:row>
      <xdr:rowOff>73677</xdr:rowOff>
    </xdr:from>
    <xdr:ext cx="469744" cy="259045"/>
    <xdr:sp macro="" textlink="">
      <xdr:nvSpPr>
        <xdr:cNvPr id="579" name="n_1mainValue【児童館】&#10;有形固定資産減価償却率">
          <a:extLst>
            <a:ext uri="{FF2B5EF4-FFF2-40B4-BE49-F238E27FC236}">
              <a16:creationId xmlns:a16="http://schemas.microsoft.com/office/drawing/2014/main" id="{00000000-0008-0000-0E00-000043020000}"/>
            </a:ext>
          </a:extLst>
        </xdr:cNvPr>
        <xdr:cNvSpPr txBox="1"/>
      </xdr:nvSpPr>
      <xdr:spPr>
        <a:xfrm>
          <a:off x="13716077" y="1411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85</xdr:row>
      <xdr:rowOff>73677</xdr:rowOff>
    </xdr:from>
    <xdr:ext cx="469744" cy="259045"/>
    <xdr:sp macro="" textlink="">
      <xdr:nvSpPr>
        <xdr:cNvPr id="580" name="n_2mainValue【児童館】&#10;有形固定資産減価償却率">
          <a:extLst>
            <a:ext uri="{FF2B5EF4-FFF2-40B4-BE49-F238E27FC236}">
              <a16:creationId xmlns:a16="http://schemas.microsoft.com/office/drawing/2014/main" id="{00000000-0008-0000-0E00-000044020000}"/>
            </a:ext>
          </a:extLst>
        </xdr:cNvPr>
        <xdr:cNvSpPr txBox="1"/>
      </xdr:nvSpPr>
      <xdr:spPr>
        <a:xfrm>
          <a:off x="12928677" y="1411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85</xdr:row>
      <xdr:rowOff>73677</xdr:rowOff>
    </xdr:from>
    <xdr:ext cx="469744" cy="259045"/>
    <xdr:sp macro="" textlink="">
      <xdr:nvSpPr>
        <xdr:cNvPr id="581" name="n_3mainValue【児童館】&#10;有形固定資産減価償却率">
          <a:extLst>
            <a:ext uri="{FF2B5EF4-FFF2-40B4-BE49-F238E27FC236}">
              <a16:creationId xmlns:a16="http://schemas.microsoft.com/office/drawing/2014/main" id="{00000000-0008-0000-0E00-000045020000}"/>
            </a:ext>
          </a:extLst>
        </xdr:cNvPr>
        <xdr:cNvSpPr txBox="1"/>
      </xdr:nvSpPr>
      <xdr:spPr>
        <a:xfrm>
          <a:off x="12134927" y="1411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85</xdr:row>
      <xdr:rowOff>73677</xdr:rowOff>
    </xdr:from>
    <xdr:ext cx="469744" cy="259045"/>
    <xdr:sp macro="" textlink="">
      <xdr:nvSpPr>
        <xdr:cNvPr id="582" name="n_4mainValue【児童館】&#10;有形固定資産減価償却率">
          <a:extLst>
            <a:ext uri="{FF2B5EF4-FFF2-40B4-BE49-F238E27FC236}">
              <a16:creationId xmlns:a16="http://schemas.microsoft.com/office/drawing/2014/main" id="{00000000-0008-0000-0E00-000046020000}"/>
            </a:ext>
          </a:extLst>
        </xdr:cNvPr>
        <xdr:cNvSpPr txBox="1"/>
      </xdr:nvSpPr>
      <xdr:spPr>
        <a:xfrm>
          <a:off x="11322127" y="1411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00000000-0008-0000-0E00-000047020000}"/>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00000000-0008-0000-0E00-000048020000}"/>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00000000-0008-0000-0E00-000049020000}"/>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児童館】&#10;一人当たり面積グラフ枠">
          <a:extLst>
            <a:ext uri="{FF2B5EF4-FFF2-40B4-BE49-F238E27FC236}">
              <a16:creationId xmlns:a16="http://schemas.microsoft.com/office/drawing/2014/main" id="{00000000-0008-0000-0E00-00005B020000}"/>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81535</xdr:rowOff>
    </xdr:from>
    <xdr:to>
      <xdr:col>116</xdr:col>
      <xdr:colOff>62864</xdr:colOff>
      <xdr:row>85</xdr:row>
      <xdr:rowOff>104394</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flipV="1">
          <a:off x="19951064" y="12965685"/>
          <a:ext cx="0" cy="117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108221</xdr:rowOff>
    </xdr:from>
    <xdr:ext cx="469744" cy="259045"/>
    <xdr:sp macro="" textlink="">
      <xdr:nvSpPr>
        <xdr:cNvPr id="605" name="【児童館】&#10;一人当たり面積最小値テキスト">
          <a:extLst>
            <a:ext uri="{FF2B5EF4-FFF2-40B4-BE49-F238E27FC236}">
              <a16:creationId xmlns:a16="http://schemas.microsoft.com/office/drawing/2014/main" id="{00000000-0008-0000-0E00-00005D020000}"/>
            </a:ext>
          </a:extLst>
        </xdr:cNvPr>
        <xdr:cNvSpPr txBox="1"/>
      </xdr:nvSpPr>
      <xdr:spPr>
        <a:xfrm>
          <a:off x="19989800" y="1414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104394</xdr:rowOff>
    </xdr:from>
    <xdr:to>
      <xdr:col>116</xdr:col>
      <xdr:colOff>152400</xdr:colOff>
      <xdr:row>85</xdr:row>
      <xdr:rowOff>104394</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a:off x="19881850" y="141442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28212</xdr:rowOff>
    </xdr:from>
    <xdr:ext cx="469744" cy="259045"/>
    <xdr:sp macro="" textlink="">
      <xdr:nvSpPr>
        <xdr:cNvPr id="607" name="【児童館】&#10;一人当たり面積最大値テキスト">
          <a:extLst>
            <a:ext uri="{FF2B5EF4-FFF2-40B4-BE49-F238E27FC236}">
              <a16:creationId xmlns:a16="http://schemas.microsoft.com/office/drawing/2014/main" id="{00000000-0008-0000-0E00-00005F020000}"/>
            </a:ext>
          </a:extLst>
        </xdr:cNvPr>
        <xdr:cNvSpPr txBox="1"/>
      </xdr:nvSpPr>
      <xdr:spPr>
        <a:xfrm>
          <a:off x="19989800" y="12747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81535</xdr:rowOff>
    </xdr:from>
    <xdr:to>
      <xdr:col>116</xdr:col>
      <xdr:colOff>152400</xdr:colOff>
      <xdr:row>78</xdr:row>
      <xdr:rowOff>81535</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19881850" y="129656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107459</xdr:rowOff>
    </xdr:from>
    <xdr:ext cx="469744" cy="259045"/>
    <xdr:sp macro="" textlink="">
      <xdr:nvSpPr>
        <xdr:cNvPr id="609" name="【児童館】&#10;一人当たり面積平均値テキスト">
          <a:extLst>
            <a:ext uri="{FF2B5EF4-FFF2-40B4-BE49-F238E27FC236}">
              <a16:creationId xmlns:a16="http://schemas.microsoft.com/office/drawing/2014/main" id="{00000000-0008-0000-0E00-000061020000}"/>
            </a:ext>
          </a:extLst>
        </xdr:cNvPr>
        <xdr:cNvSpPr txBox="1"/>
      </xdr:nvSpPr>
      <xdr:spPr>
        <a:xfrm>
          <a:off x="19989800" y="13817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129032</xdr:rowOff>
    </xdr:from>
    <xdr:to>
      <xdr:col>116</xdr:col>
      <xdr:colOff>114300</xdr:colOff>
      <xdr:row>84</xdr:row>
      <xdr:rowOff>59182</xdr:rowOff>
    </xdr:to>
    <xdr:sp macro="" textlink="">
      <xdr:nvSpPr>
        <xdr:cNvPr id="610" name="フローチャート: 判断 609">
          <a:extLst>
            <a:ext uri="{FF2B5EF4-FFF2-40B4-BE49-F238E27FC236}">
              <a16:creationId xmlns:a16="http://schemas.microsoft.com/office/drawing/2014/main" id="{00000000-0008-0000-0E00-000062020000}"/>
            </a:ext>
          </a:extLst>
        </xdr:cNvPr>
        <xdr:cNvSpPr/>
      </xdr:nvSpPr>
      <xdr:spPr>
        <a:xfrm>
          <a:off x="19900900" y="138386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156463</xdr:rowOff>
    </xdr:from>
    <xdr:to>
      <xdr:col>112</xdr:col>
      <xdr:colOff>38100</xdr:colOff>
      <xdr:row>84</xdr:row>
      <xdr:rowOff>86613</xdr:rowOff>
    </xdr:to>
    <xdr:sp macro="" textlink="">
      <xdr:nvSpPr>
        <xdr:cNvPr id="611" name="フローチャート: 判断 610">
          <a:extLst>
            <a:ext uri="{FF2B5EF4-FFF2-40B4-BE49-F238E27FC236}">
              <a16:creationId xmlns:a16="http://schemas.microsoft.com/office/drawing/2014/main" id="{00000000-0008-0000-0E00-000063020000}"/>
            </a:ext>
          </a:extLst>
        </xdr:cNvPr>
        <xdr:cNvSpPr/>
      </xdr:nvSpPr>
      <xdr:spPr>
        <a:xfrm>
          <a:off x="19157950" y="138661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612" name="フローチャート: 判断 611">
          <a:extLst>
            <a:ext uri="{FF2B5EF4-FFF2-40B4-BE49-F238E27FC236}">
              <a16:creationId xmlns:a16="http://schemas.microsoft.com/office/drawing/2014/main" id="{00000000-0008-0000-0E00-000064020000}"/>
            </a:ext>
          </a:extLst>
        </xdr:cNvPr>
        <xdr:cNvSpPr/>
      </xdr:nvSpPr>
      <xdr:spPr>
        <a:xfrm>
          <a:off x="18345150" y="1389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613" name="フローチャート: 判断 612">
          <a:extLst>
            <a:ext uri="{FF2B5EF4-FFF2-40B4-BE49-F238E27FC236}">
              <a16:creationId xmlns:a16="http://schemas.microsoft.com/office/drawing/2014/main" id="{00000000-0008-0000-0E00-000065020000}"/>
            </a:ext>
          </a:extLst>
        </xdr:cNvPr>
        <xdr:cNvSpPr/>
      </xdr:nvSpPr>
      <xdr:spPr>
        <a:xfrm>
          <a:off x="17551400" y="1388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21589</xdr:rowOff>
    </xdr:from>
    <xdr:to>
      <xdr:col>98</xdr:col>
      <xdr:colOff>38100</xdr:colOff>
      <xdr:row>84</xdr:row>
      <xdr:rowOff>123189</xdr:rowOff>
    </xdr:to>
    <xdr:sp macro="" textlink="">
      <xdr:nvSpPr>
        <xdr:cNvPr id="614" name="フローチャート: 判断 613">
          <a:extLst>
            <a:ext uri="{FF2B5EF4-FFF2-40B4-BE49-F238E27FC236}">
              <a16:creationId xmlns:a16="http://schemas.microsoft.com/office/drawing/2014/main" id="{00000000-0008-0000-0E00-000066020000}"/>
            </a:ext>
          </a:extLst>
        </xdr:cNvPr>
        <xdr:cNvSpPr/>
      </xdr:nvSpPr>
      <xdr:spPr>
        <a:xfrm>
          <a:off x="16757650" y="138963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28448</xdr:rowOff>
    </xdr:from>
    <xdr:to>
      <xdr:col>116</xdr:col>
      <xdr:colOff>114300</xdr:colOff>
      <xdr:row>83</xdr:row>
      <xdr:rowOff>130048</xdr:rowOff>
    </xdr:to>
    <xdr:sp macro="" textlink="">
      <xdr:nvSpPr>
        <xdr:cNvPr id="620" name="楕円 619">
          <a:extLst>
            <a:ext uri="{FF2B5EF4-FFF2-40B4-BE49-F238E27FC236}">
              <a16:creationId xmlns:a16="http://schemas.microsoft.com/office/drawing/2014/main" id="{00000000-0008-0000-0E00-00006C020000}"/>
            </a:ext>
          </a:extLst>
        </xdr:cNvPr>
        <xdr:cNvSpPr/>
      </xdr:nvSpPr>
      <xdr:spPr>
        <a:xfrm>
          <a:off x="19900900" y="1373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51325</xdr:rowOff>
    </xdr:from>
    <xdr:ext cx="469744" cy="259045"/>
    <xdr:sp macro="" textlink="">
      <xdr:nvSpPr>
        <xdr:cNvPr id="621" name="【児童館】&#10;一人当たり面積該当値テキスト">
          <a:extLst>
            <a:ext uri="{FF2B5EF4-FFF2-40B4-BE49-F238E27FC236}">
              <a16:creationId xmlns:a16="http://schemas.microsoft.com/office/drawing/2014/main" id="{00000000-0008-0000-0E00-00006D020000}"/>
            </a:ext>
          </a:extLst>
        </xdr:cNvPr>
        <xdr:cNvSpPr txBox="1"/>
      </xdr:nvSpPr>
      <xdr:spPr>
        <a:xfrm>
          <a:off x="19989800" y="1359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30735</xdr:rowOff>
    </xdr:from>
    <xdr:to>
      <xdr:col>112</xdr:col>
      <xdr:colOff>38100</xdr:colOff>
      <xdr:row>83</xdr:row>
      <xdr:rowOff>132335</xdr:rowOff>
    </xdr:to>
    <xdr:sp macro="" textlink="">
      <xdr:nvSpPr>
        <xdr:cNvPr id="622" name="楕円 621">
          <a:extLst>
            <a:ext uri="{FF2B5EF4-FFF2-40B4-BE49-F238E27FC236}">
              <a16:creationId xmlns:a16="http://schemas.microsoft.com/office/drawing/2014/main" id="{00000000-0008-0000-0E00-00006E020000}"/>
            </a:ext>
          </a:extLst>
        </xdr:cNvPr>
        <xdr:cNvSpPr/>
      </xdr:nvSpPr>
      <xdr:spPr>
        <a:xfrm>
          <a:off x="19157950" y="137403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79248</xdr:rowOff>
    </xdr:from>
    <xdr:to>
      <xdr:col>116</xdr:col>
      <xdr:colOff>63500</xdr:colOff>
      <xdr:row>83</xdr:row>
      <xdr:rowOff>81535</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flipV="1">
          <a:off x="19202400" y="13788898"/>
          <a:ext cx="7493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42163</xdr:rowOff>
    </xdr:from>
    <xdr:to>
      <xdr:col>107</xdr:col>
      <xdr:colOff>101600</xdr:colOff>
      <xdr:row>83</xdr:row>
      <xdr:rowOff>143763</xdr:rowOff>
    </xdr:to>
    <xdr:sp macro="" textlink="">
      <xdr:nvSpPr>
        <xdr:cNvPr id="624" name="楕円 623">
          <a:extLst>
            <a:ext uri="{FF2B5EF4-FFF2-40B4-BE49-F238E27FC236}">
              <a16:creationId xmlns:a16="http://schemas.microsoft.com/office/drawing/2014/main" id="{00000000-0008-0000-0E00-000070020000}"/>
            </a:ext>
          </a:extLst>
        </xdr:cNvPr>
        <xdr:cNvSpPr/>
      </xdr:nvSpPr>
      <xdr:spPr>
        <a:xfrm>
          <a:off x="18345150" y="1375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81535</xdr:rowOff>
    </xdr:from>
    <xdr:to>
      <xdr:col>111</xdr:col>
      <xdr:colOff>177800</xdr:colOff>
      <xdr:row>83</xdr:row>
      <xdr:rowOff>92963</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flipV="1">
          <a:off x="18395950" y="13791185"/>
          <a:ext cx="80645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51308</xdr:rowOff>
    </xdr:from>
    <xdr:to>
      <xdr:col>102</xdr:col>
      <xdr:colOff>165100</xdr:colOff>
      <xdr:row>83</xdr:row>
      <xdr:rowOff>152908</xdr:rowOff>
    </xdr:to>
    <xdr:sp macro="" textlink="">
      <xdr:nvSpPr>
        <xdr:cNvPr id="626" name="楕円 625">
          <a:extLst>
            <a:ext uri="{FF2B5EF4-FFF2-40B4-BE49-F238E27FC236}">
              <a16:creationId xmlns:a16="http://schemas.microsoft.com/office/drawing/2014/main" id="{00000000-0008-0000-0E00-000072020000}"/>
            </a:ext>
          </a:extLst>
        </xdr:cNvPr>
        <xdr:cNvSpPr/>
      </xdr:nvSpPr>
      <xdr:spPr>
        <a:xfrm>
          <a:off x="17551400" y="1376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92963</xdr:rowOff>
    </xdr:from>
    <xdr:to>
      <xdr:col>107</xdr:col>
      <xdr:colOff>50800</xdr:colOff>
      <xdr:row>83</xdr:row>
      <xdr:rowOff>102108</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flipV="1">
          <a:off x="17602200" y="13802613"/>
          <a:ext cx="79375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60452</xdr:rowOff>
    </xdr:from>
    <xdr:to>
      <xdr:col>98</xdr:col>
      <xdr:colOff>38100</xdr:colOff>
      <xdr:row>83</xdr:row>
      <xdr:rowOff>162052</xdr:rowOff>
    </xdr:to>
    <xdr:sp macro="" textlink="">
      <xdr:nvSpPr>
        <xdr:cNvPr id="628" name="楕円 627">
          <a:extLst>
            <a:ext uri="{FF2B5EF4-FFF2-40B4-BE49-F238E27FC236}">
              <a16:creationId xmlns:a16="http://schemas.microsoft.com/office/drawing/2014/main" id="{00000000-0008-0000-0E00-000074020000}"/>
            </a:ext>
          </a:extLst>
        </xdr:cNvPr>
        <xdr:cNvSpPr/>
      </xdr:nvSpPr>
      <xdr:spPr>
        <a:xfrm>
          <a:off x="16757650" y="137701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102108</xdr:rowOff>
    </xdr:from>
    <xdr:to>
      <xdr:col>102</xdr:col>
      <xdr:colOff>114300</xdr:colOff>
      <xdr:row>83</xdr:row>
      <xdr:rowOff>111252</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flipV="1">
          <a:off x="16802100" y="13811758"/>
          <a:ext cx="8001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77740</xdr:rowOff>
    </xdr:from>
    <xdr:ext cx="469744" cy="259045"/>
    <xdr:sp macro="" textlink="">
      <xdr:nvSpPr>
        <xdr:cNvPr id="630" name="n_1aveValue【児童館】&#10;一人当たり面積">
          <a:extLst>
            <a:ext uri="{FF2B5EF4-FFF2-40B4-BE49-F238E27FC236}">
              <a16:creationId xmlns:a16="http://schemas.microsoft.com/office/drawing/2014/main" id="{00000000-0008-0000-0E00-000076020000}"/>
            </a:ext>
          </a:extLst>
        </xdr:cNvPr>
        <xdr:cNvSpPr txBox="1"/>
      </xdr:nvSpPr>
      <xdr:spPr>
        <a:xfrm>
          <a:off x="18980227" y="139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116603</xdr:rowOff>
    </xdr:from>
    <xdr:ext cx="469744" cy="259045"/>
    <xdr:sp macro="" textlink="">
      <xdr:nvSpPr>
        <xdr:cNvPr id="631" name="n_2aveValue【児童館】&#10;一人当たり面積">
          <a:extLst>
            <a:ext uri="{FF2B5EF4-FFF2-40B4-BE49-F238E27FC236}">
              <a16:creationId xmlns:a16="http://schemas.microsoft.com/office/drawing/2014/main" id="{00000000-0008-0000-0E00-000077020000}"/>
            </a:ext>
          </a:extLst>
        </xdr:cNvPr>
        <xdr:cNvSpPr txBox="1"/>
      </xdr:nvSpPr>
      <xdr:spPr>
        <a:xfrm>
          <a:off x="18180127" y="1399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107459</xdr:rowOff>
    </xdr:from>
    <xdr:ext cx="469744" cy="259045"/>
    <xdr:sp macro="" textlink="">
      <xdr:nvSpPr>
        <xdr:cNvPr id="632" name="n_3aveValue【児童館】&#10;一人当たり面積">
          <a:extLst>
            <a:ext uri="{FF2B5EF4-FFF2-40B4-BE49-F238E27FC236}">
              <a16:creationId xmlns:a16="http://schemas.microsoft.com/office/drawing/2014/main" id="{00000000-0008-0000-0E00-000078020000}"/>
            </a:ext>
          </a:extLst>
        </xdr:cNvPr>
        <xdr:cNvSpPr txBox="1"/>
      </xdr:nvSpPr>
      <xdr:spPr>
        <a:xfrm>
          <a:off x="17386377" y="1398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114316</xdr:rowOff>
    </xdr:from>
    <xdr:ext cx="469744" cy="259045"/>
    <xdr:sp macro="" textlink="">
      <xdr:nvSpPr>
        <xdr:cNvPr id="633" name="n_4aveValue【児童館】&#10;一人当たり面積">
          <a:extLst>
            <a:ext uri="{FF2B5EF4-FFF2-40B4-BE49-F238E27FC236}">
              <a16:creationId xmlns:a16="http://schemas.microsoft.com/office/drawing/2014/main" id="{00000000-0008-0000-0E00-000079020000}"/>
            </a:ext>
          </a:extLst>
        </xdr:cNvPr>
        <xdr:cNvSpPr txBox="1"/>
      </xdr:nvSpPr>
      <xdr:spPr>
        <a:xfrm>
          <a:off x="16592627"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148862</xdr:rowOff>
    </xdr:from>
    <xdr:ext cx="469744" cy="259045"/>
    <xdr:sp macro="" textlink="">
      <xdr:nvSpPr>
        <xdr:cNvPr id="634" name="n_1mainValue【児童館】&#10;一人当たり面積">
          <a:extLst>
            <a:ext uri="{FF2B5EF4-FFF2-40B4-BE49-F238E27FC236}">
              <a16:creationId xmlns:a16="http://schemas.microsoft.com/office/drawing/2014/main" id="{00000000-0008-0000-0E00-00007A020000}"/>
            </a:ext>
          </a:extLst>
        </xdr:cNvPr>
        <xdr:cNvSpPr txBox="1"/>
      </xdr:nvSpPr>
      <xdr:spPr>
        <a:xfrm>
          <a:off x="18980227" y="13528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160290</xdr:rowOff>
    </xdr:from>
    <xdr:ext cx="469744" cy="259045"/>
    <xdr:sp macro="" textlink="">
      <xdr:nvSpPr>
        <xdr:cNvPr id="635" name="n_2mainValue【児童館】&#10;一人当たり面積">
          <a:extLst>
            <a:ext uri="{FF2B5EF4-FFF2-40B4-BE49-F238E27FC236}">
              <a16:creationId xmlns:a16="http://schemas.microsoft.com/office/drawing/2014/main" id="{00000000-0008-0000-0E00-00007B020000}"/>
            </a:ext>
          </a:extLst>
        </xdr:cNvPr>
        <xdr:cNvSpPr txBox="1"/>
      </xdr:nvSpPr>
      <xdr:spPr>
        <a:xfrm>
          <a:off x="18180127" y="1353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169435</xdr:rowOff>
    </xdr:from>
    <xdr:ext cx="469744" cy="259045"/>
    <xdr:sp macro="" textlink="">
      <xdr:nvSpPr>
        <xdr:cNvPr id="636" name="n_3mainValue【児童館】&#10;一人当たり面積">
          <a:extLst>
            <a:ext uri="{FF2B5EF4-FFF2-40B4-BE49-F238E27FC236}">
              <a16:creationId xmlns:a16="http://schemas.microsoft.com/office/drawing/2014/main" id="{00000000-0008-0000-0E00-00007C020000}"/>
            </a:ext>
          </a:extLst>
        </xdr:cNvPr>
        <xdr:cNvSpPr txBox="1"/>
      </xdr:nvSpPr>
      <xdr:spPr>
        <a:xfrm>
          <a:off x="17386377" y="1354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7129</xdr:rowOff>
    </xdr:from>
    <xdr:ext cx="469744" cy="259045"/>
    <xdr:sp macro="" textlink="">
      <xdr:nvSpPr>
        <xdr:cNvPr id="637" name="n_4mainValue【児童館】&#10;一人当たり面積">
          <a:extLst>
            <a:ext uri="{FF2B5EF4-FFF2-40B4-BE49-F238E27FC236}">
              <a16:creationId xmlns:a16="http://schemas.microsoft.com/office/drawing/2014/main" id="{00000000-0008-0000-0E00-00007D020000}"/>
            </a:ext>
          </a:extLst>
        </xdr:cNvPr>
        <xdr:cNvSpPr txBox="1"/>
      </xdr:nvSpPr>
      <xdr:spPr>
        <a:xfrm>
          <a:off x="16592627" y="1355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a:extLst>
            <a:ext uri="{FF2B5EF4-FFF2-40B4-BE49-F238E27FC236}">
              <a16:creationId xmlns:a16="http://schemas.microsoft.com/office/drawing/2014/main" id="{00000000-0008-0000-0E00-000096020000}"/>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17418</xdr:rowOff>
    </xdr:from>
    <xdr:to>
      <xdr:col>85</xdr:col>
      <xdr:colOff>126364</xdr:colOff>
      <xdr:row>109</xdr:row>
      <xdr:rowOff>35379</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flipV="1">
          <a:off x="14699614" y="165909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4" name="【公民館】&#10;有形固定資産減価償却率最小値テキスト">
          <a:extLst>
            <a:ext uri="{FF2B5EF4-FFF2-40B4-BE49-F238E27FC236}">
              <a16:creationId xmlns:a16="http://schemas.microsoft.com/office/drawing/2014/main" id="{00000000-0008-0000-0E00-000098020000}"/>
            </a:ext>
          </a:extLst>
        </xdr:cNvPr>
        <xdr:cNvSpPr txBox="1"/>
      </xdr:nvSpPr>
      <xdr:spPr>
        <a:xfrm>
          <a:off x="1473835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46113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135545</xdr:rowOff>
    </xdr:from>
    <xdr:ext cx="340478" cy="259045"/>
    <xdr:sp macro="" textlink="">
      <xdr:nvSpPr>
        <xdr:cNvPr id="666" name="【公民館】&#10;有形固定資産減価償却率最大値テキスト">
          <a:extLst>
            <a:ext uri="{FF2B5EF4-FFF2-40B4-BE49-F238E27FC236}">
              <a16:creationId xmlns:a16="http://schemas.microsoft.com/office/drawing/2014/main" id="{00000000-0008-0000-0E00-00009A020000}"/>
            </a:ext>
          </a:extLst>
        </xdr:cNvPr>
        <xdr:cNvSpPr txBox="1"/>
      </xdr:nvSpPr>
      <xdr:spPr>
        <a:xfrm>
          <a:off x="14738350" y="16366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17418</xdr:rowOff>
    </xdr:from>
    <xdr:to>
      <xdr:col>86</xdr:col>
      <xdr:colOff>25400</xdr:colOff>
      <xdr:row>100</xdr:row>
      <xdr:rowOff>17418</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4611350" y="165909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108693</xdr:rowOff>
    </xdr:from>
    <xdr:ext cx="405111" cy="259045"/>
    <xdr:sp macro="" textlink="">
      <xdr:nvSpPr>
        <xdr:cNvPr id="668" name="【公民館】&#10;有形固定資産減価償却率平均値テキスト">
          <a:extLst>
            <a:ext uri="{FF2B5EF4-FFF2-40B4-BE49-F238E27FC236}">
              <a16:creationId xmlns:a16="http://schemas.microsoft.com/office/drawing/2014/main" id="{00000000-0008-0000-0E00-00009C020000}"/>
            </a:ext>
          </a:extLst>
        </xdr:cNvPr>
        <xdr:cNvSpPr txBox="1"/>
      </xdr:nvSpPr>
      <xdr:spPr>
        <a:xfrm>
          <a:off x="14738350" y="173679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85816</xdr:rowOff>
    </xdr:from>
    <xdr:to>
      <xdr:col>85</xdr:col>
      <xdr:colOff>177800</xdr:colOff>
      <xdr:row>106</xdr:row>
      <xdr:rowOff>15966</xdr:rowOff>
    </xdr:to>
    <xdr:sp macro="" textlink="">
      <xdr:nvSpPr>
        <xdr:cNvPr id="669" name="フローチャート: 判断 668">
          <a:extLst>
            <a:ext uri="{FF2B5EF4-FFF2-40B4-BE49-F238E27FC236}">
              <a16:creationId xmlns:a16="http://schemas.microsoft.com/office/drawing/2014/main" id="{00000000-0008-0000-0E00-00009D020000}"/>
            </a:ext>
          </a:extLst>
        </xdr:cNvPr>
        <xdr:cNvSpPr/>
      </xdr:nvSpPr>
      <xdr:spPr>
        <a:xfrm>
          <a:off x="14649450" y="1751656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64588</xdr:rowOff>
    </xdr:from>
    <xdr:to>
      <xdr:col>81</xdr:col>
      <xdr:colOff>101600</xdr:colOff>
      <xdr:row>105</xdr:row>
      <xdr:rowOff>166188</xdr:rowOff>
    </xdr:to>
    <xdr:sp macro="" textlink="">
      <xdr:nvSpPr>
        <xdr:cNvPr id="670" name="フローチャート: 判断 669">
          <a:extLst>
            <a:ext uri="{FF2B5EF4-FFF2-40B4-BE49-F238E27FC236}">
              <a16:creationId xmlns:a16="http://schemas.microsoft.com/office/drawing/2014/main" id="{00000000-0008-0000-0E00-00009E020000}"/>
            </a:ext>
          </a:extLst>
        </xdr:cNvPr>
        <xdr:cNvSpPr/>
      </xdr:nvSpPr>
      <xdr:spPr>
        <a:xfrm>
          <a:off x="13887450" y="1749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671" name="フローチャート: 判断 670">
          <a:extLst>
            <a:ext uri="{FF2B5EF4-FFF2-40B4-BE49-F238E27FC236}">
              <a16:creationId xmlns:a16="http://schemas.microsoft.com/office/drawing/2014/main" id="{00000000-0008-0000-0E00-00009F020000}"/>
            </a:ext>
          </a:extLst>
        </xdr:cNvPr>
        <xdr:cNvSpPr/>
      </xdr:nvSpPr>
      <xdr:spPr>
        <a:xfrm>
          <a:off x="13093700" y="1752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672" name="フローチャート: 判断 671">
          <a:extLst>
            <a:ext uri="{FF2B5EF4-FFF2-40B4-BE49-F238E27FC236}">
              <a16:creationId xmlns:a16="http://schemas.microsoft.com/office/drawing/2014/main" id="{00000000-0008-0000-0E00-0000A0020000}"/>
            </a:ext>
          </a:extLst>
        </xdr:cNvPr>
        <xdr:cNvSpPr/>
      </xdr:nvSpPr>
      <xdr:spPr>
        <a:xfrm>
          <a:off x="12299950" y="1755412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58057</xdr:rowOff>
    </xdr:from>
    <xdr:to>
      <xdr:col>67</xdr:col>
      <xdr:colOff>101600</xdr:colOff>
      <xdr:row>105</xdr:row>
      <xdr:rowOff>159657</xdr:rowOff>
    </xdr:to>
    <xdr:sp macro="" textlink="">
      <xdr:nvSpPr>
        <xdr:cNvPr id="673" name="フローチャート: 判断 672">
          <a:extLst>
            <a:ext uri="{FF2B5EF4-FFF2-40B4-BE49-F238E27FC236}">
              <a16:creationId xmlns:a16="http://schemas.microsoft.com/office/drawing/2014/main" id="{00000000-0008-0000-0E00-0000A1020000}"/>
            </a:ext>
          </a:extLst>
        </xdr:cNvPr>
        <xdr:cNvSpPr/>
      </xdr:nvSpPr>
      <xdr:spPr>
        <a:xfrm>
          <a:off x="11487150" y="1748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128270</xdr:rowOff>
    </xdr:from>
    <xdr:to>
      <xdr:col>85</xdr:col>
      <xdr:colOff>177800</xdr:colOff>
      <xdr:row>109</xdr:row>
      <xdr:rowOff>58420</xdr:rowOff>
    </xdr:to>
    <xdr:sp macro="" textlink="">
      <xdr:nvSpPr>
        <xdr:cNvPr id="679" name="楕円 678">
          <a:extLst>
            <a:ext uri="{FF2B5EF4-FFF2-40B4-BE49-F238E27FC236}">
              <a16:creationId xmlns:a16="http://schemas.microsoft.com/office/drawing/2014/main" id="{00000000-0008-0000-0E00-0000A7020000}"/>
            </a:ext>
          </a:extLst>
        </xdr:cNvPr>
        <xdr:cNvSpPr/>
      </xdr:nvSpPr>
      <xdr:spPr>
        <a:xfrm>
          <a:off x="14649450" y="1807337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43197</xdr:rowOff>
    </xdr:from>
    <xdr:ext cx="405111" cy="259045"/>
    <xdr:sp macro="" textlink="">
      <xdr:nvSpPr>
        <xdr:cNvPr id="680" name="【公民館】&#10;有形固定資産減価償却率該当値テキスト">
          <a:extLst>
            <a:ext uri="{FF2B5EF4-FFF2-40B4-BE49-F238E27FC236}">
              <a16:creationId xmlns:a16="http://schemas.microsoft.com/office/drawing/2014/main" id="{00000000-0008-0000-0E00-0000A8020000}"/>
            </a:ext>
          </a:extLst>
        </xdr:cNvPr>
        <xdr:cNvSpPr txBox="1"/>
      </xdr:nvSpPr>
      <xdr:spPr>
        <a:xfrm>
          <a:off x="14738350" y="17988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121738</xdr:rowOff>
    </xdr:from>
    <xdr:to>
      <xdr:col>81</xdr:col>
      <xdr:colOff>101600</xdr:colOff>
      <xdr:row>109</xdr:row>
      <xdr:rowOff>51888</xdr:rowOff>
    </xdr:to>
    <xdr:sp macro="" textlink="">
      <xdr:nvSpPr>
        <xdr:cNvPr id="681" name="楕円 680">
          <a:extLst>
            <a:ext uri="{FF2B5EF4-FFF2-40B4-BE49-F238E27FC236}">
              <a16:creationId xmlns:a16="http://schemas.microsoft.com/office/drawing/2014/main" id="{00000000-0008-0000-0E00-0000A9020000}"/>
            </a:ext>
          </a:extLst>
        </xdr:cNvPr>
        <xdr:cNvSpPr/>
      </xdr:nvSpPr>
      <xdr:spPr>
        <a:xfrm>
          <a:off x="1388745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1088</xdr:rowOff>
    </xdr:from>
    <xdr:to>
      <xdr:col>85</xdr:col>
      <xdr:colOff>127000</xdr:colOff>
      <xdr:row>109</xdr:row>
      <xdr:rowOff>7620</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3938250" y="18117638"/>
          <a:ext cx="762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93980</xdr:rowOff>
    </xdr:from>
    <xdr:to>
      <xdr:col>76</xdr:col>
      <xdr:colOff>165100</xdr:colOff>
      <xdr:row>109</xdr:row>
      <xdr:rowOff>24130</xdr:rowOff>
    </xdr:to>
    <xdr:sp macro="" textlink="">
      <xdr:nvSpPr>
        <xdr:cNvPr id="683" name="楕円 682">
          <a:extLst>
            <a:ext uri="{FF2B5EF4-FFF2-40B4-BE49-F238E27FC236}">
              <a16:creationId xmlns:a16="http://schemas.microsoft.com/office/drawing/2014/main" id="{00000000-0008-0000-0E00-0000AB020000}"/>
            </a:ext>
          </a:extLst>
        </xdr:cNvPr>
        <xdr:cNvSpPr/>
      </xdr:nvSpPr>
      <xdr:spPr>
        <a:xfrm>
          <a:off x="13093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144780</xdr:rowOff>
    </xdr:from>
    <xdr:to>
      <xdr:col>81</xdr:col>
      <xdr:colOff>50800</xdr:colOff>
      <xdr:row>109</xdr:row>
      <xdr:rowOff>1088</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3144500" y="18089880"/>
          <a:ext cx="79375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64588</xdr:rowOff>
    </xdr:from>
    <xdr:to>
      <xdr:col>72</xdr:col>
      <xdr:colOff>38100</xdr:colOff>
      <xdr:row>108</xdr:row>
      <xdr:rowOff>166188</xdr:rowOff>
    </xdr:to>
    <xdr:sp macro="" textlink="">
      <xdr:nvSpPr>
        <xdr:cNvPr id="685" name="楕円 684">
          <a:extLst>
            <a:ext uri="{FF2B5EF4-FFF2-40B4-BE49-F238E27FC236}">
              <a16:creationId xmlns:a16="http://schemas.microsoft.com/office/drawing/2014/main" id="{00000000-0008-0000-0E00-0000AD020000}"/>
            </a:ext>
          </a:extLst>
        </xdr:cNvPr>
        <xdr:cNvSpPr/>
      </xdr:nvSpPr>
      <xdr:spPr>
        <a:xfrm>
          <a:off x="12299950" y="1800968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115388</xdr:rowOff>
    </xdr:from>
    <xdr:to>
      <xdr:col>76</xdr:col>
      <xdr:colOff>114300</xdr:colOff>
      <xdr:row>108</xdr:row>
      <xdr:rowOff>144780</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2344400" y="18060488"/>
          <a:ext cx="8001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36830</xdr:rowOff>
    </xdr:from>
    <xdr:to>
      <xdr:col>67</xdr:col>
      <xdr:colOff>101600</xdr:colOff>
      <xdr:row>108</xdr:row>
      <xdr:rowOff>138430</xdr:rowOff>
    </xdr:to>
    <xdr:sp macro="" textlink="">
      <xdr:nvSpPr>
        <xdr:cNvPr id="687" name="楕円 686">
          <a:extLst>
            <a:ext uri="{FF2B5EF4-FFF2-40B4-BE49-F238E27FC236}">
              <a16:creationId xmlns:a16="http://schemas.microsoft.com/office/drawing/2014/main" id="{00000000-0008-0000-0E00-0000AF020000}"/>
            </a:ext>
          </a:extLst>
        </xdr:cNvPr>
        <xdr:cNvSpPr/>
      </xdr:nvSpPr>
      <xdr:spPr>
        <a:xfrm>
          <a:off x="1148715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87630</xdr:rowOff>
    </xdr:from>
    <xdr:to>
      <xdr:col>71</xdr:col>
      <xdr:colOff>177800</xdr:colOff>
      <xdr:row>108</xdr:row>
      <xdr:rowOff>115388</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1537950" y="18032730"/>
          <a:ext cx="80645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11265</xdr:rowOff>
    </xdr:from>
    <xdr:ext cx="405111" cy="259045"/>
    <xdr:sp macro="" textlink="">
      <xdr:nvSpPr>
        <xdr:cNvPr id="689" name="n_1aveValue【公民館】&#10;有形固定資産減価償却率">
          <a:extLst>
            <a:ext uri="{FF2B5EF4-FFF2-40B4-BE49-F238E27FC236}">
              <a16:creationId xmlns:a16="http://schemas.microsoft.com/office/drawing/2014/main" id="{00000000-0008-0000-0E00-0000B1020000}"/>
            </a:ext>
          </a:extLst>
        </xdr:cNvPr>
        <xdr:cNvSpPr txBox="1"/>
      </xdr:nvSpPr>
      <xdr:spPr>
        <a:xfrm>
          <a:off x="13742044" y="1727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39025</xdr:rowOff>
    </xdr:from>
    <xdr:ext cx="405111" cy="259045"/>
    <xdr:sp macro="" textlink="">
      <xdr:nvSpPr>
        <xdr:cNvPr id="690" name="n_2aveValue【公民館】&#10;有形固定資産減価償却率">
          <a:extLst>
            <a:ext uri="{FF2B5EF4-FFF2-40B4-BE49-F238E27FC236}">
              <a16:creationId xmlns:a16="http://schemas.microsoft.com/office/drawing/2014/main" id="{00000000-0008-0000-0E00-0000B2020000}"/>
            </a:ext>
          </a:extLst>
        </xdr:cNvPr>
        <xdr:cNvSpPr txBox="1"/>
      </xdr:nvSpPr>
      <xdr:spPr>
        <a:xfrm>
          <a:off x="12960994" y="1729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70048</xdr:rowOff>
    </xdr:from>
    <xdr:ext cx="405111" cy="259045"/>
    <xdr:sp macro="" textlink="">
      <xdr:nvSpPr>
        <xdr:cNvPr id="691" name="n_3aveValue【公民館】&#10;有形固定資産減価償却率">
          <a:extLst>
            <a:ext uri="{FF2B5EF4-FFF2-40B4-BE49-F238E27FC236}">
              <a16:creationId xmlns:a16="http://schemas.microsoft.com/office/drawing/2014/main" id="{00000000-0008-0000-0E00-0000B3020000}"/>
            </a:ext>
          </a:extLst>
        </xdr:cNvPr>
        <xdr:cNvSpPr txBox="1"/>
      </xdr:nvSpPr>
      <xdr:spPr>
        <a:xfrm>
          <a:off x="12167244" y="1732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4734</xdr:rowOff>
    </xdr:from>
    <xdr:ext cx="405111" cy="259045"/>
    <xdr:sp macro="" textlink="">
      <xdr:nvSpPr>
        <xdr:cNvPr id="692" name="n_4aveValue【公民館】&#10;有形固定資産減価償却率">
          <a:extLst>
            <a:ext uri="{FF2B5EF4-FFF2-40B4-BE49-F238E27FC236}">
              <a16:creationId xmlns:a16="http://schemas.microsoft.com/office/drawing/2014/main" id="{00000000-0008-0000-0E00-0000B4020000}"/>
            </a:ext>
          </a:extLst>
        </xdr:cNvPr>
        <xdr:cNvSpPr txBox="1"/>
      </xdr:nvSpPr>
      <xdr:spPr>
        <a:xfrm>
          <a:off x="11354444" y="1726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43015</xdr:rowOff>
    </xdr:from>
    <xdr:ext cx="405111" cy="259045"/>
    <xdr:sp macro="" textlink="">
      <xdr:nvSpPr>
        <xdr:cNvPr id="693" name="n_1mainValue【公民館】&#10;有形固定資産減価償却率">
          <a:extLst>
            <a:ext uri="{FF2B5EF4-FFF2-40B4-BE49-F238E27FC236}">
              <a16:creationId xmlns:a16="http://schemas.microsoft.com/office/drawing/2014/main" id="{00000000-0008-0000-0E00-0000B5020000}"/>
            </a:ext>
          </a:extLst>
        </xdr:cNvPr>
        <xdr:cNvSpPr txBox="1"/>
      </xdr:nvSpPr>
      <xdr:spPr>
        <a:xfrm>
          <a:off x="137420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15257</xdr:rowOff>
    </xdr:from>
    <xdr:ext cx="405111" cy="259045"/>
    <xdr:sp macro="" textlink="">
      <xdr:nvSpPr>
        <xdr:cNvPr id="694" name="n_2mainValue【公民館】&#10;有形固定資産減価償却率">
          <a:extLst>
            <a:ext uri="{FF2B5EF4-FFF2-40B4-BE49-F238E27FC236}">
              <a16:creationId xmlns:a16="http://schemas.microsoft.com/office/drawing/2014/main" id="{00000000-0008-0000-0E00-0000B6020000}"/>
            </a:ext>
          </a:extLst>
        </xdr:cNvPr>
        <xdr:cNvSpPr txBox="1"/>
      </xdr:nvSpPr>
      <xdr:spPr>
        <a:xfrm>
          <a:off x="1296099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157315</xdr:rowOff>
    </xdr:from>
    <xdr:ext cx="405111" cy="259045"/>
    <xdr:sp macro="" textlink="">
      <xdr:nvSpPr>
        <xdr:cNvPr id="695" name="n_3mainValue【公民館】&#10;有形固定資産減価償却率">
          <a:extLst>
            <a:ext uri="{FF2B5EF4-FFF2-40B4-BE49-F238E27FC236}">
              <a16:creationId xmlns:a16="http://schemas.microsoft.com/office/drawing/2014/main" id="{00000000-0008-0000-0E00-0000B7020000}"/>
            </a:ext>
          </a:extLst>
        </xdr:cNvPr>
        <xdr:cNvSpPr txBox="1"/>
      </xdr:nvSpPr>
      <xdr:spPr>
        <a:xfrm>
          <a:off x="121672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129557</xdr:rowOff>
    </xdr:from>
    <xdr:ext cx="405111" cy="259045"/>
    <xdr:sp macro="" textlink="">
      <xdr:nvSpPr>
        <xdr:cNvPr id="696" name="n_4mainValue【公民館】&#10;有形固定資産減価償却率">
          <a:extLst>
            <a:ext uri="{FF2B5EF4-FFF2-40B4-BE49-F238E27FC236}">
              <a16:creationId xmlns:a16="http://schemas.microsoft.com/office/drawing/2014/main" id="{00000000-0008-0000-0E00-0000B8020000}"/>
            </a:ext>
          </a:extLst>
        </xdr:cNvPr>
        <xdr:cNvSpPr txBox="1"/>
      </xdr:nvSpPr>
      <xdr:spPr>
        <a:xfrm>
          <a:off x="113544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00000000-0008-0000-0E00-0000B9020000}"/>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5985051" y="1719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5985051" y="1681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5985051" y="1643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5985051" y="16050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a:extLst>
            <a:ext uri="{FF2B5EF4-FFF2-40B4-BE49-F238E27FC236}">
              <a16:creationId xmlns:a16="http://schemas.microsoft.com/office/drawing/2014/main" id="{00000000-0008-0000-0E00-0000CF020000}"/>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147980</xdr:rowOff>
    </xdr:from>
    <xdr:to>
      <xdr:col>116</xdr:col>
      <xdr:colOff>62864</xdr:colOff>
      <xdr:row>108</xdr:row>
      <xdr:rowOff>150952</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flipV="1">
          <a:off x="19951064" y="16721480"/>
          <a:ext cx="0" cy="1374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154779</xdr:rowOff>
    </xdr:from>
    <xdr:ext cx="469744" cy="259045"/>
    <xdr:sp macro="" textlink="">
      <xdr:nvSpPr>
        <xdr:cNvPr id="721" name="【公民館】&#10;一人当たり面積最小値テキスト">
          <a:extLst>
            <a:ext uri="{FF2B5EF4-FFF2-40B4-BE49-F238E27FC236}">
              <a16:creationId xmlns:a16="http://schemas.microsoft.com/office/drawing/2014/main" id="{00000000-0008-0000-0E00-0000D1020000}"/>
            </a:ext>
          </a:extLst>
        </xdr:cNvPr>
        <xdr:cNvSpPr txBox="1"/>
      </xdr:nvSpPr>
      <xdr:spPr>
        <a:xfrm>
          <a:off x="19989800" y="1809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150952</xdr:rowOff>
    </xdr:from>
    <xdr:to>
      <xdr:col>116</xdr:col>
      <xdr:colOff>152400</xdr:colOff>
      <xdr:row>108</xdr:row>
      <xdr:rowOff>150952</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a:off x="19881850" y="180960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94657</xdr:rowOff>
    </xdr:from>
    <xdr:ext cx="534377" cy="259045"/>
    <xdr:sp macro="" textlink="">
      <xdr:nvSpPr>
        <xdr:cNvPr id="723" name="【公民館】&#10;一人当たり面積最大値テキスト">
          <a:extLst>
            <a:ext uri="{FF2B5EF4-FFF2-40B4-BE49-F238E27FC236}">
              <a16:creationId xmlns:a16="http://schemas.microsoft.com/office/drawing/2014/main" id="{00000000-0008-0000-0E00-0000D3020000}"/>
            </a:ext>
          </a:extLst>
        </xdr:cNvPr>
        <xdr:cNvSpPr txBox="1"/>
      </xdr:nvSpPr>
      <xdr:spPr>
        <a:xfrm>
          <a:off x="19989800" y="164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147980</xdr:rowOff>
    </xdr:from>
    <xdr:to>
      <xdr:col>116</xdr:col>
      <xdr:colOff>152400</xdr:colOff>
      <xdr:row>100</xdr:row>
      <xdr:rowOff>147980</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19881850" y="16721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725" name="【公民館】&#10;一人当たり面積平均値テキスト">
          <a:extLst>
            <a:ext uri="{FF2B5EF4-FFF2-40B4-BE49-F238E27FC236}">
              <a16:creationId xmlns:a16="http://schemas.microsoft.com/office/drawing/2014/main" id="{00000000-0008-0000-0E00-0000D5020000}"/>
            </a:ext>
          </a:extLst>
        </xdr:cNvPr>
        <xdr:cNvSpPr txBox="1"/>
      </xdr:nvSpPr>
      <xdr:spPr>
        <a:xfrm>
          <a:off x="19989800" y="17819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726" name="フローチャート: 判断 725">
          <a:extLst>
            <a:ext uri="{FF2B5EF4-FFF2-40B4-BE49-F238E27FC236}">
              <a16:creationId xmlns:a16="http://schemas.microsoft.com/office/drawing/2014/main" id="{00000000-0008-0000-0E00-0000D6020000}"/>
            </a:ext>
          </a:extLst>
        </xdr:cNvPr>
        <xdr:cNvSpPr/>
      </xdr:nvSpPr>
      <xdr:spPr>
        <a:xfrm>
          <a:off x="19900900" y="1796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28600</xdr:rowOff>
    </xdr:from>
    <xdr:to>
      <xdr:col>112</xdr:col>
      <xdr:colOff>38100</xdr:colOff>
      <xdr:row>108</xdr:row>
      <xdr:rowOff>130200</xdr:rowOff>
    </xdr:to>
    <xdr:sp macro="" textlink="">
      <xdr:nvSpPr>
        <xdr:cNvPr id="727" name="フローチャート: 判断 726">
          <a:extLst>
            <a:ext uri="{FF2B5EF4-FFF2-40B4-BE49-F238E27FC236}">
              <a16:creationId xmlns:a16="http://schemas.microsoft.com/office/drawing/2014/main" id="{00000000-0008-0000-0E00-0000D7020000}"/>
            </a:ext>
          </a:extLst>
        </xdr:cNvPr>
        <xdr:cNvSpPr/>
      </xdr:nvSpPr>
      <xdr:spPr>
        <a:xfrm>
          <a:off x="19157950" y="1797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27381</xdr:rowOff>
    </xdr:from>
    <xdr:to>
      <xdr:col>107</xdr:col>
      <xdr:colOff>101600</xdr:colOff>
      <xdr:row>108</xdr:row>
      <xdr:rowOff>128981</xdr:rowOff>
    </xdr:to>
    <xdr:sp macro="" textlink="">
      <xdr:nvSpPr>
        <xdr:cNvPr id="728" name="フローチャート: 判断 727">
          <a:extLst>
            <a:ext uri="{FF2B5EF4-FFF2-40B4-BE49-F238E27FC236}">
              <a16:creationId xmlns:a16="http://schemas.microsoft.com/office/drawing/2014/main" id="{00000000-0008-0000-0E00-0000D8020000}"/>
            </a:ext>
          </a:extLst>
        </xdr:cNvPr>
        <xdr:cNvSpPr/>
      </xdr:nvSpPr>
      <xdr:spPr>
        <a:xfrm>
          <a:off x="18345150" y="1797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27000</xdr:rowOff>
    </xdr:from>
    <xdr:to>
      <xdr:col>102</xdr:col>
      <xdr:colOff>165100</xdr:colOff>
      <xdr:row>108</xdr:row>
      <xdr:rowOff>128600</xdr:rowOff>
    </xdr:to>
    <xdr:sp macro="" textlink="">
      <xdr:nvSpPr>
        <xdr:cNvPr id="729" name="フローチャート: 判断 728">
          <a:extLst>
            <a:ext uri="{FF2B5EF4-FFF2-40B4-BE49-F238E27FC236}">
              <a16:creationId xmlns:a16="http://schemas.microsoft.com/office/drawing/2014/main" id="{00000000-0008-0000-0E00-0000D9020000}"/>
            </a:ext>
          </a:extLst>
        </xdr:cNvPr>
        <xdr:cNvSpPr/>
      </xdr:nvSpPr>
      <xdr:spPr>
        <a:xfrm>
          <a:off x="17551400" y="179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21819</xdr:rowOff>
    </xdr:from>
    <xdr:to>
      <xdr:col>98</xdr:col>
      <xdr:colOff>38100</xdr:colOff>
      <xdr:row>108</xdr:row>
      <xdr:rowOff>123419</xdr:rowOff>
    </xdr:to>
    <xdr:sp macro="" textlink="">
      <xdr:nvSpPr>
        <xdr:cNvPr id="730" name="フローチャート: 判断 729">
          <a:extLst>
            <a:ext uri="{FF2B5EF4-FFF2-40B4-BE49-F238E27FC236}">
              <a16:creationId xmlns:a16="http://schemas.microsoft.com/office/drawing/2014/main" id="{00000000-0008-0000-0E00-0000DA020000}"/>
            </a:ext>
          </a:extLst>
        </xdr:cNvPr>
        <xdr:cNvSpPr/>
      </xdr:nvSpPr>
      <xdr:spPr>
        <a:xfrm>
          <a:off x="16757650" y="179669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46737</xdr:rowOff>
    </xdr:from>
    <xdr:to>
      <xdr:col>116</xdr:col>
      <xdr:colOff>114300</xdr:colOff>
      <xdr:row>108</xdr:row>
      <xdr:rowOff>148337</xdr:rowOff>
    </xdr:to>
    <xdr:sp macro="" textlink="">
      <xdr:nvSpPr>
        <xdr:cNvPr id="736" name="楕円 735">
          <a:extLst>
            <a:ext uri="{FF2B5EF4-FFF2-40B4-BE49-F238E27FC236}">
              <a16:creationId xmlns:a16="http://schemas.microsoft.com/office/drawing/2014/main" id="{00000000-0008-0000-0E00-0000E0020000}"/>
            </a:ext>
          </a:extLst>
        </xdr:cNvPr>
        <xdr:cNvSpPr/>
      </xdr:nvSpPr>
      <xdr:spPr>
        <a:xfrm>
          <a:off x="19900900" y="1799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1542</xdr:rowOff>
    </xdr:from>
    <xdr:ext cx="469744" cy="259045"/>
    <xdr:sp macro="" textlink="">
      <xdr:nvSpPr>
        <xdr:cNvPr id="737" name="【公民館】&#10;一人当たり面積該当値テキスト">
          <a:extLst>
            <a:ext uri="{FF2B5EF4-FFF2-40B4-BE49-F238E27FC236}">
              <a16:creationId xmlns:a16="http://schemas.microsoft.com/office/drawing/2014/main" id="{00000000-0008-0000-0E00-0000E1020000}"/>
            </a:ext>
          </a:extLst>
        </xdr:cNvPr>
        <xdr:cNvSpPr txBox="1"/>
      </xdr:nvSpPr>
      <xdr:spPr>
        <a:xfrm>
          <a:off x="19989800" y="1794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47117</xdr:rowOff>
    </xdr:from>
    <xdr:to>
      <xdr:col>112</xdr:col>
      <xdr:colOff>38100</xdr:colOff>
      <xdr:row>108</xdr:row>
      <xdr:rowOff>148717</xdr:rowOff>
    </xdr:to>
    <xdr:sp macro="" textlink="">
      <xdr:nvSpPr>
        <xdr:cNvPr id="738" name="楕円 737">
          <a:extLst>
            <a:ext uri="{FF2B5EF4-FFF2-40B4-BE49-F238E27FC236}">
              <a16:creationId xmlns:a16="http://schemas.microsoft.com/office/drawing/2014/main" id="{00000000-0008-0000-0E00-0000E2020000}"/>
            </a:ext>
          </a:extLst>
        </xdr:cNvPr>
        <xdr:cNvSpPr/>
      </xdr:nvSpPr>
      <xdr:spPr>
        <a:xfrm>
          <a:off x="19157950" y="1799221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97537</xdr:rowOff>
    </xdr:from>
    <xdr:to>
      <xdr:col>116</xdr:col>
      <xdr:colOff>63500</xdr:colOff>
      <xdr:row>108</xdr:row>
      <xdr:rowOff>97917</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flipV="1">
          <a:off x="19202400" y="18042637"/>
          <a:ext cx="7493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48413</xdr:rowOff>
    </xdr:from>
    <xdr:to>
      <xdr:col>107</xdr:col>
      <xdr:colOff>101600</xdr:colOff>
      <xdr:row>108</xdr:row>
      <xdr:rowOff>150013</xdr:rowOff>
    </xdr:to>
    <xdr:sp macro="" textlink="">
      <xdr:nvSpPr>
        <xdr:cNvPr id="740" name="楕円 739">
          <a:extLst>
            <a:ext uri="{FF2B5EF4-FFF2-40B4-BE49-F238E27FC236}">
              <a16:creationId xmlns:a16="http://schemas.microsoft.com/office/drawing/2014/main" id="{00000000-0008-0000-0E00-0000E4020000}"/>
            </a:ext>
          </a:extLst>
        </xdr:cNvPr>
        <xdr:cNvSpPr/>
      </xdr:nvSpPr>
      <xdr:spPr>
        <a:xfrm>
          <a:off x="18345150" y="1799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97917</xdr:rowOff>
    </xdr:from>
    <xdr:to>
      <xdr:col>111</xdr:col>
      <xdr:colOff>177800</xdr:colOff>
      <xdr:row>108</xdr:row>
      <xdr:rowOff>99213</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flipV="1">
          <a:off x="18395950" y="18043017"/>
          <a:ext cx="80645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49251</xdr:rowOff>
    </xdr:from>
    <xdr:to>
      <xdr:col>102</xdr:col>
      <xdr:colOff>165100</xdr:colOff>
      <xdr:row>108</xdr:row>
      <xdr:rowOff>150851</xdr:rowOff>
    </xdr:to>
    <xdr:sp macro="" textlink="">
      <xdr:nvSpPr>
        <xdr:cNvPr id="742" name="楕円 741">
          <a:extLst>
            <a:ext uri="{FF2B5EF4-FFF2-40B4-BE49-F238E27FC236}">
              <a16:creationId xmlns:a16="http://schemas.microsoft.com/office/drawing/2014/main" id="{00000000-0008-0000-0E00-0000E6020000}"/>
            </a:ext>
          </a:extLst>
        </xdr:cNvPr>
        <xdr:cNvSpPr/>
      </xdr:nvSpPr>
      <xdr:spPr>
        <a:xfrm>
          <a:off x="17551400" y="1799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99213</xdr:rowOff>
    </xdr:from>
    <xdr:to>
      <xdr:col>107</xdr:col>
      <xdr:colOff>50800</xdr:colOff>
      <xdr:row>108</xdr:row>
      <xdr:rowOff>100051</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flipV="1">
          <a:off x="17602200" y="18044313"/>
          <a:ext cx="79375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50318</xdr:rowOff>
    </xdr:from>
    <xdr:to>
      <xdr:col>98</xdr:col>
      <xdr:colOff>38100</xdr:colOff>
      <xdr:row>108</xdr:row>
      <xdr:rowOff>151918</xdr:rowOff>
    </xdr:to>
    <xdr:sp macro="" textlink="">
      <xdr:nvSpPr>
        <xdr:cNvPr id="744" name="楕円 743">
          <a:extLst>
            <a:ext uri="{FF2B5EF4-FFF2-40B4-BE49-F238E27FC236}">
              <a16:creationId xmlns:a16="http://schemas.microsoft.com/office/drawing/2014/main" id="{00000000-0008-0000-0E00-0000E8020000}"/>
            </a:ext>
          </a:extLst>
        </xdr:cNvPr>
        <xdr:cNvSpPr/>
      </xdr:nvSpPr>
      <xdr:spPr>
        <a:xfrm>
          <a:off x="16757650" y="179954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100051</xdr:rowOff>
    </xdr:from>
    <xdr:to>
      <xdr:col>102</xdr:col>
      <xdr:colOff>114300</xdr:colOff>
      <xdr:row>108</xdr:row>
      <xdr:rowOff>101118</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flipV="1">
          <a:off x="16802100" y="18045151"/>
          <a:ext cx="8001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146727</xdr:rowOff>
    </xdr:from>
    <xdr:ext cx="469744" cy="259045"/>
    <xdr:sp macro="" textlink="">
      <xdr:nvSpPr>
        <xdr:cNvPr id="746" name="n_1aveValue【公民館】&#10;一人当たり面積">
          <a:extLst>
            <a:ext uri="{FF2B5EF4-FFF2-40B4-BE49-F238E27FC236}">
              <a16:creationId xmlns:a16="http://schemas.microsoft.com/office/drawing/2014/main" id="{00000000-0008-0000-0E00-0000EA020000}"/>
            </a:ext>
          </a:extLst>
        </xdr:cNvPr>
        <xdr:cNvSpPr txBox="1"/>
      </xdr:nvSpPr>
      <xdr:spPr>
        <a:xfrm>
          <a:off x="18980227" y="177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145508</xdr:rowOff>
    </xdr:from>
    <xdr:ext cx="469744" cy="259045"/>
    <xdr:sp macro="" textlink="">
      <xdr:nvSpPr>
        <xdr:cNvPr id="747" name="n_2aveValue【公民館】&#10;一人当たり面積">
          <a:extLst>
            <a:ext uri="{FF2B5EF4-FFF2-40B4-BE49-F238E27FC236}">
              <a16:creationId xmlns:a16="http://schemas.microsoft.com/office/drawing/2014/main" id="{00000000-0008-0000-0E00-0000EB020000}"/>
            </a:ext>
          </a:extLst>
        </xdr:cNvPr>
        <xdr:cNvSpPr txBox="1"/>
      </xdr:nvSpPr>
      <xdr:spPr>
        <a:xfrm>
          <a:off x="18180127" y="1774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145127</xdr:rowOff>
    </xdr:from>
    <xdr:ext cx="469744" cy="259045"/>
    <xdr:sp macro="" textlink="">
      <xdr:nvSpPr>
        <xdr:cNvPr id="748" name="n_3aveValue【公民館】&#10;一人当たり面積">
          <a:extLst>
            <a:ext uri="{FF2B5EF4-FFF2-40B4-BE49-F238E27FC236}">
              <a16:creationId xmlns:a16="http://schemas.microsoft.com/office/drawing/2014/main" id="{00000000-0008-0000-0E00-0000EC020000}"/>
            </a:ext>
          </a:extLst>
        </xdr:cNvPr>
        <xdr:cNvSpPr txBox="1"/>
      </xdr:nvSpPr>
      <xdr:spPr>
        <a:xfrm>
          <a:off x="17386377" y="1774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139946</xdr:rowOff>
    </xdr:from>
    <xdr:ext cx="469744" cy="259045"/>
    <xdr:sp macro="" textlink="">
      <xdr:nvSpPr>
        <xdr:cNvPr id="749" name="n_4aveValue【公民館】&#10;一人当たり面積">
          <a:extLst>
            <a:ext uri="{FF2B5EF4-FFF2-40B4-BE49-F238E27FC236}">
              <a16:creationId xmlns:a16="http://schemas.microsoft.com/office/drawing/2014/main" id="{00000000-0008-0000-0E00-0000ED020000}"/>
            </a:ext>
          </a:extLst>
        </xdr:cNvPr>
        <xdr:cNvSpPr txBox="1"/>
      </xdr:nvSpPr>
      <xdr:spPr>
        <a:xfrm>
          <a:off x="16592627" y="1774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139844</xdr:rowOff>
    </xdr:from>
    <xdr:ext cx="469744" cy="259045"/>
    <xdr:sp macro="" textlink="">
      <xdr:nvSpPr>
        <xdr:cNvPr id="750" name="n_1mainValue【公民館】&#10;一人当たり面積">
          <a:extLst>
            <a:ext uri="{FF2B5EF4-FFF2-40B4-BE49-F238E27FC236}">
              <a16:creationId xmlns:a16="http://schemas.microsoft.com/office/drawing/2014/main" id="{00000000-0008-0000-0E00-0000EE020000}"/>
            </a:ext>
          </a:extLst>
        </xdr:cNvPr>
        <xdr:cNvSpPr txBox="1"/>
      </xdr:nvSpPr>
      <xdr:spPr>
        <a:xfrm>
          <a:off x="18980227" y="18084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141140</xdr:rowOff>
    </xdr:from>
    <xdr:ext cx="469744" cy="259045"/>
    <xdr:sp macro="" textlink="">
      <xdr:nvSpPr>
        <xdr:cNvPr id="751" name="n_2mainValue【公民館】&#10;一人当たり面積">
          <a:extLst>
            <a:ext uri="{FF2B5EF4-FFF2-40B4-BE49-F238E27FC236}">
              <a16:creationId xmlns:a16="http://schemas.microsoft.com/office/drawing/2014/main" id="{00000000-0008-0000-0E00-0000EF020000}"/>
            </a:ext>
          </a:extLst>
        </xdr:cNvPr>
        <xdr:cNvSpPr txBox="1"/>
      </xdr:nvSpPr>
      <xdr:spPr>
        <a:xfrm>
          <a:off x="18180127" y="1808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141978</xdr:rowOff>
    </xdr:from>
    <xdr:ext cx="469744" cy="259045"/>
    <xdr:sp macro="" textlink="">
      <xdr:nvSpPr>
        <xdr:cNvPr id="752" name="n_3mainValue【公民館】&#10;一人当たり面積">
          <a:extLst>
            <a:ext uri="{FF2B5EF4-FFF2-40B4-BE49-F238E27FC236}">
              <a16:creationId xmlns:a16="http://schemas.microsoft.com/office/drawing/2014/main" id="{00000000-0008-0000-0E00-0000F0020000}"/>
            </a:ext>
          </a:extLst>
        </xdr:cNvPr>
        <xdr:cNvSpPr txBox="1"/>
      </xdr:nvSpPr>
      <xdr:spPr>
        <a:xfrm>
          <a:off x="17386377" y="1808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143045</xdr:rowOff>
    </xdr:from>
    <xdr:ext cx="469744" cy="259045"/>
    <xdr:sp macro="" textlink="">
      <xdr:nvSpPr>
        <xdr:cNvPr id="753" name="n_4mainValue【公民館】&#10;一人当たり面積">
          <a:extLst>
            <a:ext uri="{FF2B5EF4-FFF2-40B4-BE49-F238E27FC236}">
              <a16:creationId xmlns:a16="http://schemas.microsoft.com/office/drawing/2014/main" id="{00000000-0008-0000-0E00-0000F1020000}"/>
            </a:ext>
          </a:extLst>
        </xdr:cNvPr>
        <xdr:cNvSpPr txBox="1"/>
      </xdr:nvSpPr>
      <xdr:spPr>
        <a:xfrm>
          <a:off x="16592627" y="18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00000000-0008-0000-0E00-0000F202000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00000000-0008-0000-0E00-0000F3020000}"/>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類似団体と比較して特に有形固定資産減価償却率が高くなっている施設は</a:t>
          </a:r>
          <a:r>
            <a:rPr kumimoji="1" lang="en-US" altLang="ja-JP" sz="1100">
              <a:latin typeface="+mn-ea"/>
              <a:ea typeface="+mn-ea"/>
            </a:rPr>
            <a:t>【</a:t>
          </a:r>
          <a:r>
            <a:rPr kumimoji="1" lang="ja-JP" altLang="en-US" sz="1100">
              <a:latin typeface="+mn-ea"/>
              <a:ea typeface="+mn-ea"/>
            </a:rPr>
            <a:t>児童館</a:t>
          </a:r>
          <a:r>
            <a:rPr kumimoji="1" lang="en-US" altLang="ja-JP" sz="1100">
              <a:latin typeface="+mn-ea"/>
              <a:ea typeface="+mn-ea"/>
            </a:rPr>
            <a:t>】</a:t>
          </a:r>
          <a:r>
            <a:rPr kumimoji="1" lang="ja-JP" altLang="en-US" sz="1100">
              <a:latin typeface="+mn-ea"/>
              <a:ea typeface="+mn-ea"/>
            </a:rPr>
            <a:t>、</a:t>
          </a:r>
          <a:r>
            <a:rPr kumimoji="1" lang="en-US" altLang="ja-JP" sz="1100">
              <a:latin typeface="+mn-ea"/>
              <a:ea typeface="+mn-ea"/>
            </a:rPr>
            <a:t>【</a:t>
          </a:r>
          <a:r>
            <a:rPr kumimoji="1" lang="ja-JP" altLang="en-US" sz="1100">
              <a:latin typeface="+mn-ea"/>
              <a:ea typeface="+mn-ea"/>
            </a:rPr>
            <a:t>公民館</a:t>
          </a:r>
          <a:r>
            <a:rPr kumimoji="1" lang="en-US" altLang="ja-JP" sz="1100">
              <a:latin typeface="+mn-ea"/>
              <a:ea typeface="+mn-ea"/>
            </a:rPr>
            <a:t>】</a:t>
          </a:r>
          <a:r>
            <a:rPr kumimoji="1" lang="ja-JP" altLang="en-US" sz="1100">
              <a:latin typeface="+mn-ea"/>
              <a:ea typeface="+mn-ea"/>
            </a:rPr>
            <a:t>、</a:t>
          </a:r>
          <a:r>
            <a:rPr kumimoji="1" lang="en-US" altLang="ja-JP" sz="1100">
              <a:latin typeface="+mn-ea"/>
              <a:ea typeface="+mn-ea"/>
            </a:rPr>
            <a:t>【</a:t>
          </a:r>
          <a:r>
            <a:rPr kumimoji="1" lang="ja-JP" altLang="en-US" sz="1100">
              <a:latin typeface="+mn-ea"/>
              <a:ea typeface="+mn-ea"/>
            </a:rPr>
            <a:t>庁舎</a:t>
          </a:r>
          <a:r>
            <a:rPr kumimoji="1" lang="en-US" altLang="ja-JP" sz="1100">
              <a:latin typeface="+mn-ea"/>
              <a:ea typeface="+mn-ea"/>
            </a:rPr>
            <a:t>】</a:t>
          </a:r>
          <a:r>
            <a:rPr kumimoji="1" lang="ja-JP" altLang="en-US" sz="1100">
              <a:latin typeface="+mn-ea"/>
              <a:ea typeface="+mn-ea"/>
            </a:rPr>
            <a:t>である。　</a:t>
          </a:r>
        </a:p>
        <a:p>
          <a:r>
            <a:rPr kumimoji="1" lang="ja-JP" altLang="en-US" sz="1100">
              <a:latin typeface="+mn-ea"/>
              <a:ea typeface="+mn-ea"/>
            </a:rPr>
            <a:t>特に昭和３４年建設の庁舎については、有形固定資産減価償却率が</a:t>
          </a:r>
          <a:r>
            <a:rPr kumimoji="1" lang="en-US" altLang="ja-JP" sz="1100">
              <a:latin typeface="+mn-ea"/>
              <a:ea typeface="+mn-ea"/>
            </a:rPr>
            <a:t>100</a:t>
          </a:r>
          <a:r>
            <a:rPr kumimoji="1" lang="ja-JP" altLang="en-US" sz="1100">
              <a:latin typeface="+mn-ea"/>
              <a:ea typeface="+mn-ea"/>
            </a:rPr>
            <a:t>％に近い値となっており、平成２２年に実施した耐震診断においても基準を大きく下回る結果であったため、早急な対応が必要である。</a:t>
          </a:r>
        </a:p>
        <a:p>
          <a:r>
            <a:rPr kumimoji="1" lang="ja-JP" altLang="en-US" sz="1100">
              <a:latin typeface="+mn-ea"/>
              <a:ea typeface="+mn-ea"/>
            </a:rPr>
            <a:t>今後は、公共施設等総合管理計画に基づき、庁舎を中心とした老朽化施設の複合化、集約化を進めていく。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北海道比布町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3,505
3,488
86.90
4,109,764
3,825,059
274,807
2,330,703
4,327,715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84961" y="5375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F00-000037000000}"/>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flipV="1">
          <a:off x="4177665" y="5511800"/>
          <a:ext cx="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0000000-0008-0000-0F00-000039000000}"/>
            </a:ext>
          </a:extLst>
        </xdr:cNvPr>
        <xdr:cNvSpPr txBox="1"/>
      </xdr:nvSpPr>
      <xdr:spPr>
        <a:xfrm>
          <a:off x="4216400"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108450" y="6737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F00-00003B000000}"/>
            </a:ext>
          </a:extLst>
        </xdr:cNvPr>
        <xdr:cNvSpPr txBox="1"/>
      </xdr:nvSpPr>
      <xdr:spPr>
        <a:xfrm>
          <a:off x="4216400" y="5293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108450" y="5511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13987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F00-00003D000000}"/>
            </a:ext>
          </a:extLst>
        </xdr:cNvPr>
        <xdr:cNvSpPr txBox="1"/>
      </xdr:nvSpPr>
      <xdr:spPr>
        <a:xfrm>
          <a:off x="4216400" y="612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35560</xdr:rowOff>
    </xdr:from>
    <xdr:to>
      <xdr:col>24</xdr:col>
      <xdr:colOff>114300</xdr:colOff>
      <xdr:row>37</xdr:row>
      <xdr:rowOff>137160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4127500" y="61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3810</xdr:rowOff>
    </xdr:from>
    <xdr:to>
      <xdr:col>20</xdr:col>
      <xdr:colOff>38100</xdr:colOff>
      <xdr:row>37</xdr:row>
      <xdr:rowOff>105410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3384550" y="61188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90170</xdr:rowOff>
    </xdr:from>
    <xdr:to>
      <xdr:col>15</xdr:col>
      <xdr:colOff>101600</xdr:colOff>
      <xdr:row>37</xdr:row>
      <xdr:rowOff>20320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2571750" y="60401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74930</xdr:rowOff>
    </xdr:from>
    <xdr:to>
      <xdr:col>10</xdr:col>
      <xdr:colOff>165100</xdr:colOff>
      <xdr:row>37</xdr:row>
      <xdr:rowOff>5080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778000" y="60248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26670</xdr:rowOff>
    </xdr:from>
    <xdr:to>
      <xdr:col>6</xdr:col>
      <xdr:colOff>38100</xdr:colOff>
      <xdr:row>36</xdr:row>
      <xdr:rowOff>128270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984250" y="59766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139700</xdr:rowOff>
    </xdr:from>
    <xdr:to>
      <xdr:col>24</xdr:col>
      <xdr:colOff>114300</xdr:colOff>
      <xdr:row>36</xdr:row>
      <xdr:rowOff>69850</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127500" y="59245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162577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216400" y="57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116840</xdr:rowOff>
    </xdr:from>
    <xdr:to>
      <xdr:col>20</xdr:col>
      <xdr:colOff>38100</xdr:colOff>
      <xdr:row>36</xdr:row>
      <xdr:rowOff>46990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384550" y="59016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167640</xdr:rowOff>
    </xdr:from>
    <xdr:to>
      <xdr:col>24</xdr:col>
      <xdr:colOff>63500</xdr:colOff>
      <xdr:row>36</xdr:row>
      <xdr:rowOff>19050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3429000" y="5952490"/>
          <a:ext cx="7493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74930</xdr:rowOff>
    </xdr:from>
    <xdr:to>
      <xdr:col>15</xdr:col>
      <xdr:colOff>101600</xdr:colOff>
      <xdr:row>36</xdr:row>
      <xdr:rowOff>5080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571750" y="58597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125730</xdr:rowOff>
    </xdr:from>
    <xdr:to>
      <xdr:col>19</xdr:col>
      <xdr:colOff>177800</xdr:colOff>
      <xdr:row>35</xdr:row>
      <xdr:rowOff>167640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2622550" y="5910580"/>
          <a:ext cx="8064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41910</xdr:rowOff>
    </xdr:from>
    <xdr:to>
      <xdr:col>10</xdr:col>
      <xdr:colOff>165100</xdr:colOff>
      <xdr:row>35</xdr:row>
      <xdr:rowOff>143510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778000" y="58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92710</xdr:rowOff>
    </xdr:from>
    <xdr:to>
      <xdr:col>15</xdr:col>
      <xdr:colOff>50800</xdr:colOff>
      <xdr:row>35</xdr:row>
      <xdr:rowOff>125730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1828800" y="5877560"/>
          <a:ext cx="79375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69850</xdr:rowOff>
    </xdr:from>
    <xdr:to>
      <xdr:col>6</xdr:col>
      <xdr:colOff>38100</xdr:colOff>
      <xdr:row>36</xdr:row>
      <xdr:rowOff>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984250" y="58547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92710</xdr:rowOff>
    </xdr:from>
    <xdr:to>
      <xdr:col>10</xdr:col>
      <xdr:colOff>114300</xdr:colOff>
      <xdr:row>35</xdr:row>
      <xdr:rowOff>120650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flipV="1">
          <a:off x="1028700" y="5877560"/>
          <a:ext cx="8001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96537</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F00-000052000000}"/>
            </a:ext>
          </a:extLst>
        </xdr:cNvPr>
        <xdr:cNvSpPr txBox="1"/>
      </xdr:nvSpPr>
      <xdr:spPr>
        <a:xfrm>
          <a:off x="3239144" y="6211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11447</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F00-000053000000}"/>
            </a:ext>
          </a:extLst>
        </xdr:cNvPr>
        <xdr:cNvSpPr txBox="1"/>
      </xdr:nvSpPr>
      <xdr:spPr>
        <a:xfrm>
          <a:off x="2439044" y="612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167657</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F00-000054000000}"/>
            </a:ext>
          </a:extLst>
        </xdr:cNvPr>
        <xdr:cNvSpPr txBox="1"/>
      </xdr:nvSpPr>
      <xdr:spPr>
        <a:xfrm>
          <a:off x="164529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119397</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F00-000055000000}"/>
            </a:ext>
          </a:extLst>
        </xdr:cNvPr>
        <xdr:cNvSpPr txBox="1"/>
      </xdr:nvSpPr>
      <xdr:spPr>
        <a:xfrm>
          <a:off x="851544" y="606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63517</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F00-000056000000}"/>
            </a:ext>
          </a:extLst>
        </xdr:cNvPr>
        <xdr:cNvSpPr txBox="1"/>
      </xdr:nvSpPr>
      <xdr:spPr>
        <a:xfrm>
          <a:off x="3239144" y="568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21607</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F00-000057000000}"/>
            </a:ext>
          </a:extLst>
        </xdr:cNvPr>
        <xdr:cNvSpPr txBox="1"/>
      </xdr:nvSpPr>
      <xdr:spPr>
        <a:xfrm>
          <a:off x="243904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160037</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F00-000058000000}"/>
            </a:ext>
          </a:extLst>
        </xdr:cNvPr>
        <xdr:cNvSpPr txBox="1"/>
      </xdr:nvSpPr>
      <xdr:spPr>
        <a:xfrm>
          <a:off x="1645294" y="561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16527</xdr:rowOff>
    </xdr:from>
    <xdr:ext cx="405111" cy="259045"/>
    <xdr:sp macro="" textlink="">
      <xdr:nvSpPr>
        <xdr:cNvPr id="89" name="n_4mainValue【図書館】&#10;有形固定資産減価償却率">
          <a:extLst>
            <a:ext uri="{FF2B5EF4-FFF2-40B4-BE49-F238E27FC236}">
              <a16:creationId xmlns:a16="http://schemas.microsoft.com/office/drawing/2014/main" id="{00000000-0008-0000-0F00-000059000000}"/>
            </a:ext>
          </a:extLst>
        </xdr:cNvPr>
        <xdr:cNvSpPr txBox="1"/>
      </xdr:nvSpPr>
      <xdr:spPr>
        <a:xfrm>
          <a:off x="851544" y="563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552722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552722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552722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00000000-0008-0000-0F00-00006E000000}"/>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80772</xdr:rowOff>
    </xdr:from>
    <xdr:to>
      <xdr:col>54</xdr:col>
      <xdr:colOff>189865</xdr:colOff>
      <xdr:row>41</xdr:row>
      <xdr:rowOff>131064</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flipV="1">
          <a:off x="9429115" y="5535422"/>
          <a:ext cx="0" cy="1371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134891</xdr:rowOff>
    </xdr:from>
    <xdr:ext cx="469744" cy="259045"/>
    <xdr:sp macro="" textlink="">
      <xdr:nvSpPr>
        <xdr:cNvPr id="112" name="【図書館】&#10;一人当たり面積最小値テキスト">
          <a:extLst>
            <a:ext uri="{FF2B5EF4-FFF2-40B4-BE49-F238E27FC236}">
              <a16:creationId xmlns:a16="http://schemas.microsoft.com/office/drawing/2014/main" id="{00000000-0008-0000-0F00-000070000000}"/>
            </a:ext>
          </a:extLst>
        </xdr:cNvPr>
        <xdr:cNvSpPr txBox="1"/>
      </xdr:nvSpPr>
      <xdr:spPr>
        <a:xfrm>
          <a:off x="9467850" y="691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131064</xdr:rowOff>
    </xdr:from>
    <xdr:to>
      <xdr:col>55</xdr:col>
      <xdr:colOff>88900</xdr:colOff>
      <xdr:row>41</xdr:row>
      <xdr:rowOff>131064</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9359900" y="69065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27449</xdr:rowOff>
    </xdr:from>
    <xdr:ext cx="469744" cy="259045"/>
    <xdr:sp macro="" textlink="">
      <xdr:nvSpPr>
        <xdr:cNvPr id="114" name="【図書館】&#10;一人当たり面積最大値テキスト">
          <a:extLst>
            <a:ext uri="{FF2B5EF4-FFF2-40B4-BE49-F238E27FC236}">
              <a16:creationId xmlns:a16="http://schemas.microsoft.com/office/drawing/2014/main" id="{00000000-0008-0000-0F00-000072000000}"/>
            </a:ext>
          </a:extLst>
        </xdr:cNvPr>
        <xdr:cNvSpPr txBox="1"/>
      </xdr:nvSpPr>
      <xdr:spPr>
        <a:xfrm>
          <a:off x="9467850" y="531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80772</xdr:rowOff>
    </xdr:from>
    <xdr:to>
      <xdr:col>55</xdr:col>
      <xdr:colOff>88900</xdr:colOff>
      <xdr:row>33</xdr:row>
      <xdr:rowOff>80772</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9359900" y="55354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70121</xdr:rowOff>
    </xdr:from>
    <xdr:ext cx="469744" cy="259045"/>
    <xdr:sp macro="" textlink="">
      <xdr:nvSpPr>
        <xdr:cNvPr id="116" name="【図書館】&#10;一人当たり面積平均値テキスト">
          <a:extLst>
            <a:ext uri="{FF2B5EF4-FFF2-40B4-BE49-F238E27FC236}">
              <a16:creationId xmlns:a16="http://schemas.microsoft.com/office/drawing/2014/main" id="{00000000-0008-0000-0F00-000074000000}"/>
            </a:ext>
          </a:extLst>
        </xdr:cNvPr>
        <xdr:cNvSpPr txBox="1"/>
      </xdr:nvSpPr>
      <xdr:spPr>
        <a:xfrm>
          <a:off x="9467850" y="6350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9398000" y="63718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132842</xdr:rowOff>
    </xdr:from>
    <xdr:to>
      <xdr:col>50</xdr:col>
      <xdr:colOff>165100</xdr:colOff>
      <xdr:row>39</xdr:row>
      <xdr:rowOff>62992</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8636000" y="64129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96266</xdr:rowOff>
    </xdr:from>
    <xdr:to>
      <xdr:col>46</xdr:col>
      <xdr:colOff>38100</xdr:colOff>
      <xdr:row>39</xdr:row>
      <xdr:rowOff>26416</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7842250" y="637641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66548</xdr:rowOff>
    </xdr:from>
    <xdr:to>
      <xdr:col>41</xdr:col>
      <xdr:colOff>101600</xdr:colOff>
      <xdr:row>38</xdr:row>
      <xdr:rowOff>168148</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7029450" y="634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66548</xdr:rowOff>
    </xdr:from>
    <xdr:to>
      <xdr:col>36</xdr:col>
      <xdr:colOff>165100</xdr:colOff>
      <xdr:row>38</xdr:row>
      <xdr:rowOff>168148</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6235700" y="634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155702</xdr:rowOff>
    </xdr:from>
    <xdr:to>
      <xdr:col>55</xdr:col>
      <xdr:colOff>50800</xdr:colOff>
      <xdr:row>38</xdr:row>
      <xdr:rowOff>85852</xdr:rowOff>
    </xdr:to>
    <xdr:sp macro="" textlink="">
      <xdr:nvSpPr>
        <xdr:cNvPr id="127" name="楕円 126">
          <a:extLst>
            <a:ext uri="{FF2B5EF4-FFF2-40B4-BE49-F238E27FC236}">
              <a16:creationId xmlns:a16="http://schemas.microsoft.com/office/drawing/2014/main" id="{00000000-0008-0000-0F00-00007F000000}"/>
            </a:ext>
          </a:extLst>
        </xdr:cNvPr>
        <xdr:cNvSpPr/>
      </xdr:nvSpPr>
      <xdr:spPr>
        <a:xfrm>
          <a:off x="9398000" y="627075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7129</xdr:rowOff>
    </xdr:from>
    <xdr:ext cx="469744" cy="259045"/>
    <xdr:sp macro="" textlink="">
      <xdr:nvSpPr>
        <xdr:cNvPr id="128" name="【図書館】&#10;一人当たり面積該当値テキスト">
          <a:extLst>
            <a:ext uri="{FF2B5EF4-FFF2-40B4-BE49-F238E27FC236}">
              <a16:creationId xmlns:a16="http://schemas.microsoft.com/office/drawing/2014/main" id="{00000000-0008-0000-0F00-000080000000}"/>
            </a:ext>
          </a:extLst>
        </xdr:cNvPr>
        <xdr:cNvSpPr txBox="1"/>
      </xdr:nvSpPr>
      <xdr:spPr>
        <a:xfrm>
          <a:off x="9467850"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160274</xdr:rowOff>
    </xdr:from>
    <xdr:to>
      <xdr:col>50</xdr:col>
      <xdr:colOff>165100</xdr:colOff>
      <xdr:row>38</xdr:row>
      <xdr:rowOff>90424</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8636000" y="62753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35052</xdr:rowOff>
    </xdr:from>
    <xdr:to>
      <xdr:col>55</xdr:col>
      <xdr:colOff>0</xdr:colOff>
      <xdr:row>38</xdr:row>
      <xdr:rowOff>39624</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flipV="1">
          <a:off x="8686800" y="6315202"/>
          <a:ext cx="7429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xdr:rowOff>
    </xdr:from>
    <xdr:to>
      <xdr:col>46</xdr:col>
      <xdr:colOff>38100</xdr:colOff>
      <xdr:row>38</xdr:row>
      <xdr:rowOff>104140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7842250" y="62826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39624</xdr:rowOff>
    </xdr:from>
    <xdr:to>
      <xdr:col>50</xdr:col>
      <xdr:colOff>114300</xdr:colOff>
      <xdr:row>38</xdr:row>
      <xdr:rowOff>53340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7886700" y="6319774"/>
          <a:ext cx="8001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11684</xdr:rowOff>
    </xdr:from>
    <xdr:to>
      <xdr:col>41</xdr:col>
      <xdr:colOff>101600</xdr:colOff>
      <xdr:row>38</xdr:row>
      <xdr:rowOff>113284</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7029450" y="629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53340</xdr:rowOff>
    </xdr:from>
    <xdr:to>
      <xdr:col>45</xdr:col>
      <xdr:colOff>177800</xdr:colOff>
      <xdr:row>38</xdr:row>
      <xdr:rowOff>62484</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7080250" y="6333490"/>
          <a:ext cx="8064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62357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62484</xdr:rowOff>
    </xdr:from>
    <xdr:to>
      <xdr:col>41</xdr:col>
      <xdr:colOff>50800</xdr:colOff>
      <xdr:row>38</xdr:row>
      <xdr:rowOff>76200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6286500" y="6342634"/>
          <a:ext cx="79375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54119</xdr:rowOff>
    </xdr:from>
    <xdr:ext cx="469744" cy="259045"/>
    <xdr:sp macro="" textlink="">
      <xdr:nvSpPr>
        <xdr:cNvPr id="137" name="n_1aveValue【図書館】&#10;一人当たり面積">
          <a:extLst>
            <a:ext uri="{FF2B5EF4-FFF2-40B4-BE49-F238E27FC236}">
              <a16:creationId xmlns:a16="http://schemas.microsoft.com/office/drawing/2014/main" id="{00000000-0008-0000-0F00-000089000000}"/>
            </a:ext>
          </a:extLst>
        </xdr:cNvPr>
        <xdr:cNvSpPr txBox="1"/>
      </xdr:nvSpPr>
      <xdr:spPr>
        <a:xfrm>
          <a:off x="8458277" y="649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17543</xdr:rowOff>
    </xdr:from>
    <xdr:ext cx="469744" cy="259045"/>
    <xdr:sp macro="" textlink="">
      <xdr:nvSpPr>
        <xdr:cNvPr id="138" name="n_2aveValue【図書館】&#10;一人当たり面積">
          <a:extLst>
            <a:ext uri="{FF2B5EF4-FFF2-40B4-BE49-F238E27FC236}">
              <a16:creationId xmlns:a16="http://schemas.microsoft.com/office/drawing/2014/main" id="{00000000-0008-0000-0F00-00008A000000}"/>
            </a:ext>
          </a:extLst>
        </xdr:cNvPr>
        <xdr:cNvSpPr txBox="1"/>
      </xdr:nvSpPr>
      <xdr:spPr>
        <a:xfrm>
          <a:off x="7677227" y="646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159275</xdr:rowOff>
    </xdr:from>
    <xdr:ext cx="469744" cy="259045"/>
    <xdr:sp macro="" textlink="">
      <xdr:nvSpPr>
        <xdr:cNvPr id="139" name="n_3aveValue【図書館】&#10;一人当たり面積">
          <a:extLst>
            <a:ext uri="{FF2B5EF4-FFF2-40B4-BE49-F238E27FC236}">
              <a16:creationId xmlns:a16="http://schemas.microsoft.com/office/drawing/2014/main" id="{00000000-0008-0000-0F00-00008B000000}"/>
            </a:ext>
          </a:extLst>
        </xdr:cNvPr>
        <xdr:cNvSpPr txBox="1"/>
      </xdr:nvSpPr>
      <xdr:spPr>
        <a:xfrm>
          <a:off x="6864427" y="643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159275</xdr:rowOff>
    </xdr:from>
    <xdr:ext cx="469744" cy="259045"/>
    <xdr:sp macro="" textlink="">
      <xdr:nvSpPr>
        <xdr:cNvPr id="140" name="n_4aveValue【図書館】&#10;一人当たり面積">
          <a:extLst>
            <a:ext uri="{FF2B5EF4-FFF2-40B4-BE49-F238E27FC236}">
              <a16:creationId xmlns:a16="http://schemas.microsoft.com/office/drawing/2014/main" id="{00000000-0008-0000-0F00-00008C000000}"/>
            </a:ext>
          </a:extLst>
        </xdr:cNvPr>
        <xdr:cNvSpPr txBox="1"/>
      </xdr:nvSpPr>
      <xdr:spPr>
        <a:xfrm>
          <a:off x="6070677" y="643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106951</xdr:rowOff>
    </xdr:from>
    <xdr:ext cx="469744" cy="259045"/>
    <xdr:sp macro="" textlink="">
      <xdr:nvSpPr>
        <xdr:cNvPr id="141" name="n_1mainValue【図書館】&#10;一人当たり面積">
          <a:extLst>
            <a:ext uri="{FF2B5EF4-FFF2-40B4-BE49-F238E27FC236}">
              <a16:creationId xmlns:a16="http://schemas.microsoft.com/office/drawing/2014/main" id="{00000000-0008-0000-0F00-00008D000000}"/>
            </a:ext>
          </a:extLst>
        </xdr:cNvPr>
        <xdr:cNvSpPr txBox="1"/>
      </xdr:nvSpPr>
      <xdr:spPr>
        <a:xfrm>
          <a:off x="8458277" y="605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42" name="n_2mainValue【図書館】&#10;一人当たり面積">
          <a:extLst>
            <a:ext uri="{FF2B5EF4-FFF2-40B4-BE49-F238E27FC236}">
              <a16:creationId xmlns:a16="http://schemas.microsoft.com/office/drawing/2014/main" id="{00000000-0008-0000-0F00-00008E000000}"/>
            </a:ext>
          </a:extLst>
        </xdr:cNvPr>
        <xdr:cNvSpPr txBox="1"/>
      </xdr:nvSpPr>
      <xdr:spPr>
        <a:xfrm>
          <a:off x="7677227" y="607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129811</xdr:rowOff>
    </xdr:from>
    <xdr:ext cx="469744" cy="259045"/>
    <xdr:sp macro="" textlink="">
      <xdr:nvSpPr>
        <xdr:cNvPr id="143" name="n_3mainValue【図書館】&#10;一人当たり面積">
          <a:extLst>
            <a:ext uri="{FF2B5EF4-FFF2-40B4-BE49-F238E27FC236}">
              <a16:creationId xmlns:a16="http://schemas.microsoft.com/office/drawing/2014/main" id="{00000000-0008-0000-0F00-00008F000000}"/>
            </a:ext>
          </a:extLst>
        </xdr:cNvPr>
        <xdr:cNvSpPr txBox="1"/>
      </xdr:nvSpPr>
      <xdr:spPr>
        <a:xfrm>
          <a:off x="6864427" y="60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143527</xdr:rowOff>
    </xdr:from>
    <xdr:ext cx="469744" cy="259045"/>
    <xdr:sp macro="" textlink="">
      <xdr:nvSpPr>
        <xdr:cNvPr id="144" name="n_4mainValue【図書館】&#10;一人当たり面積">
          <a:extLst>
            <a:ext uri="{FF2B5EF4-FFF2-40B4-BE49-F238E27FC236}">
              <a16:creationId xmlns:a16="http://schemas.microsoft.com/office/drawing/2014/main" id="{00000000-0008-0000-0F00-000090000000}"/>
            </a:ext>
          </a:extLst>
        </xdr:cNvPr>
        <xdr:cNvSpPr txBox="1"/>
      </xdr:nvSpPr>
      <xdr:spPr>
        <a:xfrm>
          <a:off x="6070677"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0000000-0008-0000-0F00-0000A8000000}"/>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flipV="1">
          <a:off x="4177665" y="9134475"/>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00000000-0008-0000-0F00-0000AA000000}"/>
            </a:ext>
          </a:extLst>
        </xdr:cNvPr>
        <xdr:cNvSpPr txBox="1"/>
      </xdr:nvSpPr>
      <xdr:spPr>
        <a:xfrm>
          <a:off x="42164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410845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00000000-0008-0000-0F00-0000AC000000}"/>
            </a:ext>
          </a:extLst>
        </xdr:cNvPr>
        <xdr:cNvSpPr txBox="1"/>
      </xdr:nvSpPr>
      <xdr:spPr>
        <a:xfrm>
          <a:off x="4216400" y="892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108450" y="91344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114317</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00000000-0008-0000-0F00-0000AE000000}"/>
            </a:ext>
          </a:extLst>
        </xdr:cNvPr>
        <xdr:cNvSpPr txBox="1"/>
      </xdr:nvSpPr>
      <xdr:spPr>
        <a:xfrm>
          <a:off x="4216400" y="10026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4127500" y="100482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128270</xdr:rowOff>
    </xdr:from>
    <xdr:to>
      <xdr:col>20</xdr:col>
      <xdr:colOff>38100</xdr:colOff>
      <xdr:row>61</xdr:row>
      <xdr:rowOff>58420</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3384550" y="100406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135890</xdr:rowOff>
    </xdr:from>
    <xdr:to>
      <xdr:col>15</xdr:col>
      <xdr:colOff>101600</xdr:colOff>
      <xdr:row>61</xdr:row>
      <xdr:rowOff>66040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2571750" y="100482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166370</xdr:rowOff>
    </xdr:from>
    <xdr:to>
      <xdr:col>10</xdr:col>
      <xdr:colOff>165100</xdr:colOff>
      <xdr:row>61</xdr:row>
      <xdr:rowOff>96520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1778000" y="100787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118745</xdr:rowOff>
    </xdr:from>
    <xdr:to>
      <xdr:col>6</xdr:col>
      <xdr:colOff>38100</xdr:colOff>
      <xdr:row>61</xdr:row>
      <xdr:rowOff>48895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984250" y="100310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4127500" y="98964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652</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0000000-0008-0000-0F00-0000BA000000}"/>
            </a:ext>
          </a:extLst>
        </xdr:cNvPr>
        <xdr:cNvSpPr txBox="1"/>
      </xdr:nvSpPr>
      <xdr:spPr>
        <a:xfrm>
          <a:off x="4216400" y="9747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34925</xdr:rowOff>
    </xdr:from>
    <xdr:to>
      <xdr:col>20</xdr:col>
      <xdr:colOff>38100</xdr:colOff>
      <xdr:row>60</xdr:row>
      <xdr:rowOff>136525</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3384550" y="99472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28575</xdr:rowOff>
    </xdr:from>
    <xdr:to>
      <xdr:col>24</xdr:col>
      <xdr:colOff>63500</xdr:colOff>
      <xdr:row>60</xdr:row>
      <xdr:rowOff>85725</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flipV="1">
          <a:off x="3429000" y="9940925"/>
          <a:ext cx="7493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8255</xdr:rowOff>
    </xdr:from>
    <xdr:to>
      <xdr:col>15</xdr:col>
      <xdr:colOff>101600</xdr:colOff>
      <xdr:row>60</xdr:row>
      <xdr:rowOff>109855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2571750" y="992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59055</xdr:rowOff>
    </xdr:from>
    <xdr:to>
      <xdr:col>19</xdr:col>
      <xdr:colOff>177800</xdr:colOff>
      <xdr:row>60</xdr:row>
      <xdr:rowOff>85725</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2622550" y="9971405"/>
          <a:ext cx="8064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19685</xdr:rowOff>
    </xdr:from>
    <xdr:to>
      <xdr:col>10</xdr:col>
      <xdr:colOff>165100</xdr:colOff>
      <xdr:row>60</xdr:row>
      <xdr:rowOff>121285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1778000" y="993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59055</xdr:rowOff>
    </xdr:from>
    <xdr:to>
      <xdr:col>15</xdr:col>
      <xdr:colOff>50800</xdr:colOff>
      <xdr:row>60</xdr:row>
      <xdr:rowOff>70485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flipV="1">
          <a:off x="1828800" y="9971405"/>
          <a:ext cx="7937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21590</xdr:rowOff>
    </xdr:from>
    <xdr:to>
      <xdr:col>6</xdr:col>
      <xdr:colOff>38100</xdr:colOff>
      <xdr:row>60</xdr:row>
      <xdr:rowOff>123190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984250" y="99339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70485</xdr:rowOff>
    </xdr:from>
    <xdr:to>
      <xdr:col>10</xdr:col>
      <xdr:colOff>114300</xdr:colOff>
      <xdr:row>60</xdr:row>
      <xdr:rowOff>72390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flipV="1">
          <a:off x="1028700" y="9982835"/>
          <a:ext cx="8001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49547</xdr:rowOff>
    </xdr:from>
    <xdr:ext cx="405111" cy="259045"/>
    <xdr:sp macro="" textlink="">
      <xdr:nvSpPr>
        <xdr:cNvPr id="195" name="n_1ave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3239144"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57167</xdr:rowOff>
    </xdr:from>
    <xdr:ext cx="405111" cy="259045"/>
    <xdr:sp macro="" textlink="">
      <xdr:nvSpPr>
        <xdr:cNvPr id="196" name="n_2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243904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87647</xdr:rowOff>
    </xdr:from>
    <xdr:ext cx="405111" cy="259045"/>
    <xdr:sp macro="" textlink="">
      <xdr:nvSpPr>
        <xdr:cNvPr id="197" name="n_3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164529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40022</xdr:rowOff>
    </xdr:from>
    <xdr:ext cx="405111" cy="259045"/>
    <xdr:sp macro="" textlink="">
      <xdr:nvSpPr>
        <xdr:cNvPr id="198" name="n_4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851544" y="1011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153052</xdr:rowOff>
    </xdr:from>
    <xdr:ext cx="405111" cy="259045"/>
    <xdr:sp macro="" textlink="">
      <xdr:nvSpPr>
        <xdr:cNvPr id="199" name="n_1main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23914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126382</xdr:rowOff>
    </xdr:from>
    <xdr:ext cx="405111" cy="259045"/>
    <xdr:sp macro="" textlink="">
      <xdr:nvSpPr>
        <xdr:cNvPr id="200" name="n_2main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4390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137812</xdr:rowOff>
    </xdr:from>
    <xdr:ext cx="405111" cy="259045"/>
    <xdr:sp macro="" textlink="">
      <xdr:nvSpPr>
        <xdr:cNvPr id="201" name="n_3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64529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139717</xdr:rowOff>
    </xdr:from>
    <xdr:ext cx="405111" cy="259045"/>
    <xdr:sp macro="" textlink="">
      <xdr:nvSpPr>
        <xdr:cNvPr id="202" name="n_4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851544"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74132</xdr:rowOff>
    </xdr:from>
    <xdr:to>
      <xdr:col>54</xdr:col>
      <xdr:colOff>189865</xdr:colOff>
      <xdr:row>64</xdr:row>
      <xdr:rowOff>99278</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9429115" y="9160982"/>
          <a:ext cx="0" cy="1511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103105</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9467850" y="1067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99278</xdr:rowOff>
    </xdr:from>
    <xdr:to>
      <xdr:col>55</xdr:col>
      <xdr:colOff>88900</xdr:colOff>
      <xdr:row>64</xdr:row>
      <xdr:rowOff>99278</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9359900" y="106720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20809</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9467850" y="894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74132</xdr:rowOff>
    </xdr:from>
    <xdr:to>
      <xdr:col>55</xdr:col>
      <xdr:colOff>88900</xdr:colOff>
      <xdr:row>55</xdr:row>
      <xdr:rowOff>74132</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9359900" y="91609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55970</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9467850" y="10298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77543</xdr:rowOff>
    </xdr:from>
    <xdr:to>
      <xdr:col>55</xdr:col>
      <xdr:colOff>50800</xdr:colOff>
      <xdr:row>63</xdr:row>
      <xdr:rowOff>7693</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9398000" y="103200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91585</xdr:rowOff>
    </xdr:from>
    <xdr:to>
      <xdr:col>50</xdr:col>
      <xdr:colOff>165100</xdr:colOff>
      <xdr:row>63</xdr:row>
      <xdr:rowOff>21735</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8636000" y="103341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93218</xdr:rowOff>
    </xdr:from>
    <xdr:to>
      <xdr:col>46</xdr:col>
      <xdr:colOff>38100</xdr:colOff>
      <xdr:row>63</xdr:row>
      <xdr:rowOff>23368</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7842250" y="103357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92891</xdr:rowOff>
    </xdr:from>
    <xdr:to>
      <xdr:col>41</xdr:col>
      <xdr:colOff>101600</xdr:colOff>
      <xdr:row>63</xdr:row>
      <xdr:rowOff>23041</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029450" y="1033544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77216</xdr:rowOff>
    </xdr:from>
    <xdr:to>
      <xdr:col>36</xdr:col>
      <xdr:colOff>165100</xdr:colOff>
      <xdr:row>63</xdr:row>
      <xdr:rowOff>7366</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235700" y="103197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73623</xdr:rowOff>
    </xdr:from>
    <xdr:to>
      <xdr:col>55</xdr:col>
      <xdr:colOff>50800</xdr:colOff>
      <xdr:row>63</xdr:row>
      <xdr:rowOff>3773</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9398000" y="1031617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96500</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9467850" y="1017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76236</xdr:rowOff>
    </xdr:from>
    <xdr:to>
      <xdr:col>50</xdr:col>
      <xdr:colOff>165100</xdr:colOff>
      <xdr:row>63</xdr:row>
      <xdr:rowOff>6386</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8636000" y="103187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124423</xdr:rowOff>
    </xdr:from>
    <xdr:to>
      <xdr:col>55</xdr:col>
      <xdr:colOff>0</xdr:colOff>
      <xdr:row>62</xdr:row>
      <xdr:rowOff>127036</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8686800" y="10366973"/>
          <a:ext cx="74295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84400</xdr:rowOff>
    </xdr:from>
    <xdr:to>
      <xdr:col>46</xdr:col>
      <xdr:colOff>38100</xdr:colOff>
      <xdr:row>63</xdr:row>
      <xdr:rowOff>14550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7842250" y="103269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127036</xdr:rowOff>
    </xdr:from>
    <xdr:to>
      <xdr:col>50</xdr:col>
      <xdr:colOff>114300</xdr:colOff>
      <xdr:row>62</xdr:row>
      <xdr:rowOff>135200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7886700" y="10369586"/>
          <a:ext cx="8001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89953</xdr:rowOff>
    </xdr:from>
    <xdr:to>
      <xdr:col>41</xdr:col>
      <xdr:colOff>101600</xdr:colOff>
      <xdr:row>63</xdr:row>
      <xdr:rowOff>20103</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029450" y="1033250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135200</xdr:rowOff>
    </xdr:from>
    <xdr:to>
      <xdr:col>45</xdr:col>
      <xdr:colOff>177800</xdr:colOff>
      <xdr:row>62</xdr:row>
      <xdr:rowOff>140753</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7080250" y="10377750"/>
          <a:ext cx="806450" cy="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96810</xdr:rowOff>
    </xdr:from>
    <xdr:to>
      <xdr:col>36</xdr:col>
      <xdr:colOff>165100</xdr:colOff>
      <xdr:row>63</xdr:row>
      <xdr:rowOff>26960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235700" y="103393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140753</xdr:rowOff>
    </xdr:from>
    <xdr:to>
      <xdr:col>41</xdr:col>
      <xdr:colOff>50800</xdr:colOff>
      <xdr:row>62</xdr:row>
      <xdr:rowOff>147610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6286500" y="10383303"/>
          <a:ext cx="79375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12862</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F00-0000FE000000}"/>
            </a:ext>
          </a:extLst>
        </xdr:cNvPr>
        <xdr:cNvSpPr txBox="1"/>
      </xdr:nvSpPr>
      <xdr:spPr>
        <a:xfrm>
          <a:off x="8458277" y="1042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14495</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F00-0000FF000000}"/>
            </a:ext>
          </a:extLst>
        </xdr:cNvPr>
        <xdr:cNvSpPr txBox="1"/>
      </xdr:nvSpPr>
      <xdr:spPr>
        <a:xfrm>
          <a:off x="7677227" y="1042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14168</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F00-000000010000}"/>
            </a:ext>
          </a:extLst>
        </xdr:cNvPr>
        <xdr:cNvSpPr txBox="1"/>
      </xdr:nvSpPr>
      <xdr:spPr>
        <a:xfrm>
          <a:off x="6864427" y="1042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23893</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F00-000001010000}"/>
            </a:ext>
          </a:extLst>
        </xdr:cNvPr>
        <xdr:cNvSpPr txBox="1"/>
      </xdr:nvSpPr>
      <xdr:spPr>
        <a:xfrm>
          <a:off x="6070677" y="1010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22913</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8458277" y="1010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31077</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7677227" y="1010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36630</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6864427" y="1011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18087</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6070677" y="1042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6858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595630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1120775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5" name="正方形/長方形 304">
          <a:extLst>
            <a:ext uri="{FF2B5EF4-FFF2-40B4-BE49-F238E27FC236}">
              <a16:creationId xmlns:a16="http://schemas.microsoft.com/office/drawing/2014/main" id="{00000000-0008-0000-0F00-000031010000}"/>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6" name="正方形/長方形 305">
          <a:extLst>
            <a:ext uri="{FF2B5EF4-FFF2-40B4-BE49-F238E27FC236}">
              <a16:creationId xmlns:a16="http://schemas.microsoft.com/office/drawing/2014/main" id="{00000000-0008-0000-0F00-000032010000}"/>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7" name="正方形/長方形 306">
          <a:extLst>
            <a:ext uri="{FF2B5EF4-FFF2-40B4-BE49-F238E27FC236}">
              <a16:creationId xmlns:a16="http://schemas.microsoft.com/office/drawing/2014/main" id="{00000000-0008-0000-0F00-000033010000}"/>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8" name="正方形/長方形 307">
          <a:extLst>
            <a:ext uri="{FF2B5EF4-FFF2-40B4-BE49-F238E27FC236}">
              <a16:creationId xmlns:a16="http://schemas.microsoft.com/office/drawing/2014/main" id="{00000000-0008-0000-0F00-000034010000}"/>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9" name="正方形/長方形 308">
          <a:extLst>
            <a:ext uri="{FF2B5EF4-FFF2-40B4-BE49-F238E27FC236}">
              <a16:creationId xmlns:a16="http://schemas.microsoft.com/office/drawing/2014/main" id="{00000000-0008-0000-0F00-000035010000}"/>
            </a:ext>
          </a:extLst>
        </xdr:cNvPr>
        <xdr:cNvSpPr/>
      </xdr:nvSpPr>
      <xdr:spPr>
        <a:xfrm>
          <a:off x="164592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0" name="正方形/長方形 309">
          <a:extLst>
            <a:ext uri="{FF2B5EF4-FFF2-40B4-BE49-F238E27FC236}">
              <a16:creationId xmlns:a16="http://schemas.microsoft.com/office/drawing/2014/main" id="{00000000-0008-0000-0F00-000036010000}"/>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1" name="正方形/長方形 310">
          <a:extLst>
            <a:ext uri="{FF2B5EF4-FFF2-40B4-BE49-F238E27FC236}">
              <a16:creationId xmlns:a16="http://schemas.microsoft.com/office/drawing/2014/main" id="{00000000-0008-0000-0F00-000037010000}"/>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2" name="正方形/長方形 311">
          <a:extLst>
            <a:ext uri="{FF2B5EF4-FFF2-40B4-BE49-F238E27FC236}">
              <a16:creationId xmlns:a16="http://schemas.microsoft.com/office/drawing/2014/main" id="{00000000-0008-0000-0F00-000038010000}"/>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3" name="正方形/長方形 312">
          <a:extLst>
            <a:ext uri="{FF2B5EF4-FFF2-40B4-BE49-F238E27FC236}">
              <a16:creationId xmlns:a16="http://schemas.microsoft.com/office/drawing/2014/main" id="{00000000-0008-0000-0F00-000039010000}"/>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4" name="【保健センター・保健所】&#10;有形固定資産減価償却率グラフ枠">
          <a:extLst>
            <a:ext uri="{FF2B5EF4-FFF2-40B4-BE49-F238E27FC236}">
              <a16:creationId xmlns:a16="http://schemas.microsoft.com/office/drawing/2014/main" id="{00000000-0008-0000-0F00-00004E010000}"/>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flipV="1">
          <a:off x="14699614" y="9317265"/>
          <a:ext cx="0" cy="138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336" name="【保健センター・保健所】&#10;有形固定資産減価償却率最小値テキスト">
          <a:extLst>
            <a:ext uri="{FF2B5EF4-FFF2-40B4-BE49-F238E27FC236}">
              <a16:creationId xmlns:a16="http://schemas.microsoft.com/office/drawing/2014/main" id="{00000000-0008-0000-0F00-000050010000}"/>
            </a:ext>
          </a:extLst>
        </xdr:cNvPr>
        <xdr:cNvSpPr txBox="1"/>
      </xdr:nvSpPr>
      <xdr:spPr>
        <a:xfrm>
          <a:off x="14738350" y="107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146113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338" name="【保健センター・保健所】&#10;有形固定資産減価償却率最大値テキスト">
          <a:extLst>
            <a:ext uri="{FF2B5EF4-FFF2-40B4-BE49-F238E27FC236}">
              <a16:creationId xmlns:a16="http://schemas.microsoft.com/office/drawing/2014/main" id="{00000000-0008-0000-0F00-000052010000}"/>
            </a:ext>
          </a:extLst>
        </xdr:cNvPr>
        <xdr:cNvSpPr txBox="1"/>
      </xdr:nvSpPr>
      <xdr:spPr>
        <a:xfrm>
          <a:off x="14738350" y="909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14611350" y="93172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19430</xdr:rowOff>
    </xdr:from>
    <xdr:ext cx="405111" cy="259045"/>
    <xdr:sp macro="" textlink="">
      <xdr:nvSpPr>
        <xdr:cNvPr id="340" name="【保健センター・保健所】&#10;有形固定資産減価償却率平均値テキスト">
          <a:extLst>
            <a:ext uri="{FF2B5EF4-FFF2-40B4-BE49-F238E27FC236}">
              <a16:creationId xmlns:a16="http://schemas.microsoft.com/office/drawing/2014/main" id="{00000000-0008-0000-0F00-000054010000}"/>
            </a:ext>
          </a:extLst>
        </xdr:cNvPr>
        <xdr:cNvSpPr txBox="1"/>
      </xdr:nvSpPr>
      <xdr:spPr>
        <a:xfrm>
          <a:off x="14738350" y="9766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168003</xdr:rowOff>
    </xdr:from>
    <xdr:to>
      <xdr:col>85</xdr:col>
      <xdr:colOff>177800</xdr:colOff>
      <xdr:row>60</xdr:row>
      <xdr:rowOff>98153</xdr:rowOff>
    </xdr:to>
    <xdr:sp macro="" textlink="">
      <xdr:nvSpPr>
        <xdr:cNvPr id="341" name="フローチャート: 判断 340">
          <a:extLst>
            <a:ext uri="{FF2B5EF4-FFF2-40B4-BE49-F238E27FC236}">
              <a16:creationId xmlns:a16="http://schemas.microsoft.com/office/drawing/2014/main" id="{00000000-0008-0000-0F00-000055010000}"/>
            </a:ext>
          </a:extLst>
        </xdr:cNvPr>
        <xdr:cNvSpPr/>
      </xdr:nvSpPr>
      <xdr:spPr>
        <a:xfrm>
          <a:off x="14649450" y="991525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342" name="フローチャート: 判断 341">
          <a:extLst>
            <a:ext uri="{FF2B5EF4-FFF2-40B4-BE49-F238E27FC236}">
              <a16:creationId xmlns:a16="http://schemas.microsoft.com/office/drawing/2014/main" id="{00000000-0008-0000-0F00-000056010000}"/>
            </a:ext>
          </a:extLst>
        </xdr:cNvPr>
        <xdr:cNvSpPr/>
      </xdr:nvSpPr>
      <xdr:spPr>
        <a:xfrm>
          <a:off x="13887450" y="99087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343" name="フローチャート: 判断 342">
          <a:extLst>
            <a:ext uri="{FF2B5EF4-FFF2-40B4-BE49-F238E27FC236}">
              <a16:creationId xmlns:a16="http://schemas.microsoft.com/office/drawing/2014/main" id="{00000000-0008-0000-0F00-000057010000}"/>
            </a:ext>
          </a:extLst>
        </xdr:cNvPr>
        <xdr:cNvSpPr/>
      </xdr:nvSpPr>
      <xdr:spPr>
        <a:xfrm>
          <a:off x="13093700" y="9913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344" name="フローチャート: 判断 343">
          <a:extLst>
            <a:ext uri="{FF2B5EF4-FFF2-40B4-BE49-F238E27FC236}">
              <a16:creationId xmlns:a16="http://schemas.microsoft.com/office/drawing/2014/main" id="{00000000-0008-0000-0F00-000058010000}"/>
            </a:ext>
          </a:extLst>
        </xdr:cNvPr>
        <xdr:cNvSpPr/>
      </xdr:nvSpPr>
      <xdr:spPr>
        <a:xfrm>
          <a:off x="12299950" y="989565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123916</xdr:rowOff>
    </xdr:from>
    <xdr:to>
      <xdr:col>67</xdr:col>
      <xdr:colOff>101600</xdr:colOff>
      <xdr:row>60</xdr:row>
      <xdr:rowOff>54066</xdr:rowOff>
    </xdr:to>
    <xdr:sp macro="" textlink="">
      <xdr:nvSpPr>
        <xdr:cNvPr id="345" name="フローチャート: 判断 344">
          <a:extLst>
            <a:ext uri="{FF2B5EF4-FFF2-40B4-BE49-F238E27FC236}">
              <a16:creationId xmlns:a16="http://schemas.microsoft.com/office/drawing/2014/main" id="{00000000-0008-0000-0F00-000059010000}"/>
            </a:ext>
          </a:extLst>
        </xdr:cNvPr>
        <xdr:cNvSpPr/>
      </xdr:nvSpPr>
      <xdr:spPr>
        <a:xfrm>
          <a:off x="11487150" y="98711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351" name="楕円 350">
          <a:extLst>
            <a:ext uri="{FF2B5EF4-FFF2-40B4-BE49-F238E27FC236}">
              <a16:creationId xmlns:a16="http://schemas.microsoft.com/office/drawing/2014/main" id="{00000000-0008-0000-0F00-00005F010000}"/>
            </a:ext>
          </a:extLst>
        </xdr:cNvPr>
        <xdr:cNvSpPr/>
      </xdr:nvSpPr>
      <xdr:spPr>
        <a:xfrm>
          <a:off x="14649450" y="100838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156227</xdr:rowOff>
    </xdr:from>
    <xdr:ext cx="405111" cy="259045"/>
    <xdr:sp macro="" textlink="">
      <xdr:nvSpPr>
        <xdr:cNvPr id="352" name="【保健センター・保健所】&#10;有形固定資産減価償却率該当値テキスト">
          <a:extLst>
            <a:ext uri="{FF2B5EF4-FFF2-40B4-BE49-F238E27FC236}">
              <a16:creationId xmlns:a16="http://schemas.microsoft.com/office/drawing/2014/main" id="{00000000-0008-0000-0F00-000060010000}"/>
            </a:ext>
          </a:extLst>
        </xdr:cNvPr>
        <xdr:cNvSpPr txBox="1"/>
      </xdr:nvSpPr>
      <xdr:spPr>
        <a:xfrm>
          <a:off x="14738350"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145143</xdr:rowOff>
    </xdr:from>
    <xdr:to>
      <xdr:col>81</xdr:col>
      <xdr:colOff>101600</xdr:colOff>
      <xdr:row>61</xdr:row>
      <xdr:rowOff>75293</xdr:rowOff>
    </xdr:to>
    <xdr:sp macro="" textlink="">
      <xdr:nvSpPr>
        <xdr:cNvPr id="353" name="楕円 352">
          <a:extLst>
            <a:ext uri="{FF2B5EF4-FFF2-40B4-BE49-F238E27FC236}">
              <a16:creationId xmlns:a16="http://schemas.microsoft.com/office/drawing/2014/main" id="{00000000-0008-0000-0F00-000061010000}"/>
            </a:ext>
          </a:extLst>
        </xdr:cNvPr>
        <xdr:cNvSpPr/>
      </xdr:nvSpPr>
      <xdr:spPr>
        <a:xfrm>
          <a:off x="13887450" y="100574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24493</xdr:rowOff>
    </xdr:from>
    <xdr:to>
      <xdr:col>85</xdr:col>
      <xdr:colOff>127000</xdr:colOff>
      <xdr:row>61</xdr:row>
      <xdr:rowOff>57150</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13938250" y="10101943"/>
          <a:ext cx="762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112485</xdr:rowOff>
    </xdr:from>
    <xdr:to>
      <xdr:col>76</xdr:col>
      <xdr:colOff>165100</xdr:colOff>
      <xdr:row>61</xdr:row>
      <xdr:rowOff>42635</xdr:rowOff>
    </xdr:to>
    <xdr:sp macro="" textlink="">
      <xdr:nvSpPr>
        <xdr:cNvPr id="355" name="楕円 354">
          <a:extLst>
            <a:ext uri="{FF2B5EF4-FFF2-40B4-BE49-F238E27FC236}">
              <a16:creationId xmlns:a16="http://schemas.microsoft.com/office/drawing/2014/main" id="{00000000-0008-0000-0F00-000063010000}"/>
            </a:ext>
          </a:extLst>
        </xdr:cNvPr>
        <xdr:cNvSpPr/>
      </xdr:nvSpPr>
      <xdr:spPr>
        <a:xfrm>
          <a:off x="13093700" y="100248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163285</xdr:rowOff>
    </xdr:from>
    <xdr:to>
      <xdr:col>81</xdr:col>
      <xdr:colOff>50800</xdr:colOff>
      <xdr:row>61</xdr:row>
      <xdr:rowOff>24493</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13144500" y="10075635"/>
          <a:ext cx="793750" cy="2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79828</xdr:rowOff>
    </xdr:from>
    <xdr:to>
      <xdr:col>72</xdr:col>
      <xdr:colOff>38100</xdr:colOff>
      <xdr:row>61</xdr:row>
      <xdr:rowOff>9978</xdr:rowOff>
    </xdr:to>
    <xdr:sp macro="" textlink="">
      <xdr:nvSpPr>
        <xdr:cNvPr id="357" name="楕円 356">
          <a:extLst>
            <a:ext uri="{FF2B5EF4-FFF2-40B4-BE49-F238E27FC236}">
              <a16:creationId xmlns:a16="http://schemas.microsoft.com/office/drawing/2014/main" id="{00000000-0008-0000-0F00-000065010000}"/>
            </a:ext>
          </a:extLst>
        </xdr:cNvPr>
        <xdr:cNvSpPr/>
      </xdr:nvSpPr>
      <xdr:spPr>
        <a:xfrm>
          <a:off x="12299950" y="99921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130628</xdr:rowOff>
    </xdr:from>
    <xdr:to>
      <xdr:col>76</xdr:col>
      <xdr:colOff>114300</xdr:colOff>
      <xdr:row>60</xdr:row>
      <xdr:rowOff>163285</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12344400" y="10042978"/>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47172</xdr:rowOff>
    </xdr:from>
    <xdr:to>
      <xdr:col>67</xdr:col>
      <xdr:colOff>101600</xdr:colOff>
      <xdr:row>60</xdr:row>
      <xdr:rowOff>148772</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11487150" y="995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97972</xdr:rowOff>
    </xdr:from>
    <xdr:to>
      <xdr:col>71</xdr:col>
      <xdr:colOff>177800</xdr:colOff>
      <xdr:row>60</xdr:row>
      <xdr:rowOff>130628</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11537950" y="10010322"/>
          <a:ext cx="80645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108149</xdr:rowOff>
    </xdr:from>
    <xdr:ext cx="405111" cy="259045"/>
    <xdr:sp macro="" textlink="">
      <xdr:nvSpPr>
        <xdr:cNvPr id="361" name="n_1aveValue【保健センター・保健所】&#10;有形固定資産減価償却率">
          <a:extLst>
            <a:ext uri="{FF2B5EF4-FFF2-40B4-BE49-F238E27FC236}">
              <a16:creationId xmlns:a16="http://schemas.microsoft.com/office/drawing/2014/main" id="{00000000-0008-0000-0F00-000069010000}"/>
            </a:ext>
          </a:extLst>
        </xdr:cNvPr>
        <xdr:cNvSpPr txBox="1"/>
      </xdr:nvSpPr>
      <xdr:spPr>
        <a:xfrm>
          <a:off x="13742044" y="969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362" name="n_2aveValue【保健センター・保健所】&#10;有形固定資産減価償却率">
          <a:extLst>
            <a:ext uri="{FF2B5EF4-FFF2-40B4-BE49-F238E27FC236}">
              <a16:creationId xmlns:a16="http://schemas.microsoft.com/office/drawing/2014/main" id="{00000000-0008-0000-0F00-00006A010000}"/>
            </a:ext>
          </a:extLst>
        </xdr:cNvPr>
        <xdr:cNvSpPr txBox="1"/>
      </xdr:nvSpPr>
      <xdr:spPr>
        <a:xfrm>
          <a:off x="12960994" y="9701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95086</xdr:rowOff>
    </xdr:from>
    <xdr:ext cx="405111" cy="259045"/>
    <xdr:sp macro="" textlink="">
      <xdr:nvSpPr>
        <xdr:cNvPr id="363" name="n_3aveValue【保健センター・保健所】&#10;有形固定資産減価償却率">
          <a:extLst>
            <a:ext uri="{FF2B5EF4-FFF2-40B4-BE49-F238E27FC236}">
              <a16:creationId xmlns:a16="http://schemas.microsoft.com/office/drawing/2014/main" id="{00000000-0008-0000-0F00-00006B010000}"/>
            </a:ext>
          </a:extLst>
        </xdr:cNvPr>
        <xdr:cNvSpPr txBox="1"/>
      </xdr:nvSpPr>
      <xdr:spPr>
        <a:xfrm>
          <a:off x="12167244" y="967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70593</xdr:rowOff>
    </xdr:from>
    <xdr:ext cx="405111" cy="259045"/>
    <xdr:sp macro="" textlink="">
      <xdr:nvSpPr>
        <xdr:cNvPr id="364" name="n_4aveValue【保健センター・保健所】&#10;有形固定資産減価償却率">
          <a:extLst>
            <a:ext uri="{FF2B5EF4-FFF2-40B4-BE49-F238E27FC236}">
              <a16:creationId xmlns:a16="http://schemas.microsoft.com/office/drawing/2014/main" id="{00000000-0008-0000-0F00-00006C010000}"/>
            </a:ext>
          </a:extLst>
        </xdr:cNvPr>
        <xdr:cNvSpPr txBox="1"/>
      </xdr:nvSpPr>
      <xdr:spPr>
        <a:xfrm>
          <a:off x="11354444" y="965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66420</xdr:rowOff>
    </xdr:from>
    <xdr:ext cx="405111" cy="259045"/>
    <xdr:sp macro="" textlink="">
      <xdr:nvSpPr>
        <xdr:cNvPr id="365" name="n_1mainValue【保健センター・保健所】&#10;有形固定資産減価償却率">
          <a:extLst>
            <a:ext uri="{FF2B5EF4-FFF2-40B4-BE49-F238E27FC236}">
              <a16:creationId xmlns:a16="http://schemas.microsoft.com/office/drawing/2014/main" id="{00000000-0008-0000-0F00-00006D010000}"/>
            </a:ext>
          </a:extLst>
        </xdr:cNvPr>
        <xdr:cNvSpPr txBox="1"/>
      </xdr:nvSpPr>
      <xdr:spPr>
        <a:xfrm>
          <a:off x="13742044" y="10143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33762</xdr:rowOff>
    </xdr:from>
    <xdr:ext cx="405111" cy="259045"/>
    <xdr:sp macro="" textlink="">
      <xdr:nvSpPr>
        <xdr:cNvPr id="366" name="n_2mainValue【保健センター・保健所】&#10;有形固定資産減価償却率">
          <a:extLst>
            <a:ext uri="{FF2B5EF4-FFF2-40B4-BE49-F238E27FC236}">
              <a16:creationId xmlns:a16="http://schemas.microsoft.com/office/drawing/2014/main" id="{00000000-0008-0000-0F00-00006E010000}"/>
            </a:ext>
          </a:extLst>
        </xdr:cNvPr>
        <xdr:cNvSpPr txBox="1"/>
      </xdr:nvSpPr>
      <xdr:spPr>
        <a:xfrm>
          <a:off x="12960994" y="10111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1105</xdr:rowOff>
    </xdr:from>
    <xdr:ext cx="405111" cy="259045"/>
    <xdr:sp macro="" textlink="">
      <xdr:nvSpPr>
        <xdr:cNvPr id="367" name="n_3mainValue【保健センター・保健所】&#10;有形固定資産減価償却率">
          <a:extLst>
            <a:ext uri="{FF2B5EF4-FFF2-40B4-BE49-F238E27FC236}">
              <a16:creationId xmlns:a16="http://schemas.microsoft.com/office/drawing/2014/main" id="{00000000-0008-0000-0F00-00006F010000}"/>
            </a:ext>
          </a:extLst>
        </xdr:cNvPr>
        <xdr:cNvSpPr txBox="1"/>
      </xdr:nvSpPr>
      <xdr:spPr>
        <a:xfrm>
          <a:off x="12167244" y="10078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139899</xdr:rowOff>
    </xdr:from>
    <xdr:ext cx="405111" cy="259045"/>
    <xdr:sp macro="" textlink="">
      <xdr:nvSpPr>
        <xdr:cNvPr id="368" name="n_4mainValue【保健センター・保健所】&#10;有形固定資産減価償却率">
          <a:extLst>
            <a:ext uri="{FF2B5EF4-FFF2-40B4-BE49-F238E27FC236}">
              <a16:creationId xmlns:a16="http://schemas.microsoft.com/office/drawing/2014/main" id="{00000000-0008-0000-0F00-000070010000}"/>
            </a:ext>
          </a:extLst>
        </xdr:cNvPr>
        <xdr:cNvSpPr txBox="1"/>
      </xdr:nvSpPr>
      <xdr:spPr>
        <a:xfrm>
          <a:off x="113544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9" name="正方形/長方形 368">
          <a:extLst>
            <a:ext uri="{FF2B5EF4-FFF2-40B4-BE49-F238E27FC236}">
              <a16:creationId xmlns:a16="http://schemas.microsoft.com/office/drawing/2014/main" id="{00000000-0008-0000-0F00-00007101000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0" name="正方形/長方形 369">
          <a:extLst>
            <a:ext uri="{FF2B5EF4-FFF2-40B4-BE49-F238E27FC236}">
              <a16:creationId xmlns:a16="http://schemas.microsoft.com/office/drawing/2014/main" id="{00000000-0008-0000-0F00-000072010000}"/>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16459200" y="10464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16049171" y="10328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16459200" y="9366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16049171" y="9230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7" name="【保健センター・保健所】&#10;一人当たり面積グラフ枠">
          <a:extLst>
            <a:ext uri="{FF2B5EF4-FFF2-40B4-BE49-F238E27FC236}">
              <a16:creationId xmlns:a16="http://schemas.microsoft.com/office/drawing/2014/main" id="{00000000-0008-0000-0F00-000083010000}"/>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xdr:rowOff>
    </xdr:from>
    <xdr:to>
      <xdr:col>116</xdr:col>
      <xdr:colOff>62864</xdr:colOff>
      <xdr:row>63</xdr:row>
      <xdr:rowOff>46863</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flipV="1">
          <a:off x="19951064" y="9252521"/>
          <a:ext cx="0" cy="120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389" name="【保健センター・保健所】&#10;一人当たり面積最小値テキスト">
          <a:extLst>
            <a:ext uri="{FF2B5EF4-FFF2-40B4-BE49-F238E27FC236}">
              <a16:creationId xmlns:a16="http://schemas.microsoft.com/office/drawing/2014/main" id="{00000000-0008-0000-0F00-000085010000}"/>
            </a:ext>
          </a:extLst>
        </xdr:cNvPr>
        <xdr:cNvSpPr txBox="1"/>
      </xdr:nvSpPr>
      <xdr:spPr>
        <a:xfrm>
          <a:off x="19989800" y="1045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19881850" y="104545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118698</xdr:rowOff>
    </xdr:from>
    <xdr:ext cx="469744" cy="259045"/>
    <xdr:sp macro="" textlink="">
      <xdr:nvSpPr>
        <xdr:cNvPr id="391" name="【保健センター・保健所】&#10;一人当たり面積最大値テキスト">
          <a:extLst>
            <a:ext uri="{FF2B5EF4-FFF2-40B4-BE49-F238E27FC236}">
              <a16:creationId xmlns:a16="http://schemas.microsoft.com/office/drawing/2014/main" id="{00000000-0008-0000-0F00-000087010000}"/>
            </a:ext>
          </a:extLst>
        </xdr:cNvPr>
        <xdr:cNvSpPr txBox="1"/>
      </xdr:nvSpPr>
      <xdr:spPr>
        <a:xfrm>
          <a:off x="19989800" y="9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xdr:rowOff>
    </xdr:from>
    <xdr:to>
      <xdr:col>116</xdr:col>
      <xdr:colOff>152400</xdr:colOff>
      <xdr:row>56</xdr:row>
      <xdr:rowOff>571</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19881850" y="92525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105808</xdr:rowOff>
    </xdr:from>
    <xdr:ext cx="469744" cy="259045"/>
    <xdr:sp macro="" textlink="">
      <xdr:nvSpPr>
        <xdr:cNvPr id="393" name="【保健センター・保健所】&#10;一人当たり面積平均値テキスト">
          <a:extLst>
            <a:ext uri="{FF2B5EF4-FFF2-40B4-BE49-F238E27FC236}">
              <a16:creationId xmlns:a16="http://schemas.microsoft.com/office/drawing/2014/main" id="{00000000-0008-0000-0F00-000089010000}"/>
            </a:ext>
          </a:extLst>
        </xdr:cNvPr>
        <xdr:cNvSpPr txBox="1"/>
      </xdr:nvSpPr>
      <xdr:spPr>
        <a:xfrm>
          <a:off x="19989800" y="10018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82931</xdr:rowOff>
    </xdr:from>
    <xdr:to>
      <xdr:col>116</xdr:col>
      <xdr:colOff>114300</xdr:colOff>
      <xdr:row>62</xdr:row>
      <xdr:rowOff>13081</xdr:rowOff>
    </xdr:to>
    <xdr:sp macro="" textlink="">
      <xdr:nvSpPr>
        <xdr:cNvPr id="394" name="フローチャート: 判断 393">
          <a:extLst>
            <a:ext uri="{FF2B5EF4-FFF2-40B4-BE49-F238E27FC236}">
              <a16:creationId xmlns:a16="http://schemas.microsoft.com/office/drawing/2014/main" id="{00000000-0008-0000-0F00-00008A010000}"/>
            </a:ext>
          </a:extLst>
        </xdr:cNvPr>
        <xdr:cNvSpPr/>
      </xdr:nvSpPr>
      <xdr:spPr>
        <a:xfrm>
          <a:off x="19900900" y="101603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92646</xdr:rowOff>
    </xdr:from>
    <xdr:to>
      <xdr:col>112</xdr:col>
      <xdr:colOff>38100</xdr:colOff>
      <xdr:row>62</xdr:row>
      <xdr:rowOff>22796</xdr:rowOff>
    </xdr:to>
    <xdr:sp macro="" textlink="">
      <xdr:nvSpPr>
        <xdr:cNvPr id="395" name="フローチャート: 判断 394">
          <a:extLst>
            <a:ext uri="{FF2B5EF4-FFF2-40B4-BE49-F238E27FC236}">
              <a16:creationId xmlns:a16="http://schemas.microsoft.com/office/drawing/2014/main" id="{00000000-0008-0000-0F00-00008B010000}"/>
            </a:ext>
          </a:extLst>
        </xdr:cNvPr>
        <xdr:cNvSpPr/>
      </xdr:nvSpPr>
      <xdr:spPr>
        <a:xfrm>
          <a:off x="19157950" y="1017009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110934</xdr:rowOff>
    </xdr:from>
    <xdr:to>
      <xdr:col>107</xdr:col>
      <xdr:colOff>101600</xdr:colOff>
      <xdr:row>62</xdr:row>
      <xdr:rowOff>41084</xdr:rowOff>
    </xdr:to>
    <xdr:sp macro="" textlink="">
      <xdr:nvSpPr>
        <xdr:cNvPr id="396" name="フローチャート: 判断 395">
          <a:extLst>
            <a:ext uri="{FF2B5EF4-FFF2-40B4-BE49-F238E27FC236}">
              <a16:creationId xmlns:a16="http://schemas.microsoft.com/office/drawing/2014/main" id="{00000000-0008-0000-0F00-00008C010000}"/>
            </a:ext>
          </a:extLst>
        </xdr:cNvPr>
        <xdr:cNvSpPr/>
      </xdr:nvSpPr>
      <xdr:spPr>
        <a:xfrm>
          <a:off x="18345150" y="101883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134938</xdr:rowOff>
    </xdr:from>
    <xdr:to>
      <xdr:col>102</xdr:col>
      <xdr:colOff>165100</xdr:colOff>
      <xdr:row>62</xdr:row>
      <xdr:rowOff>65088</xdr:rowOff>
    </xdr:to>
    <xdr:sp macro="" textlink="">
      <xdr:nvSpPr>
        <xdr:cNvPr id="397" name="フローチャート: 判断 396">
          <a:extLst>
            <a:ext uri="{FF2B5EF4-FFF2-40B4-BE49-F238E27FC236}">
              <a16:creationId xmlns:a16="http://schemas.microsoft.com/office/drawing/2014/main" id="{00000000-0008-0000-0F00-00008D010000}"/>
            </a:ext>
          </a:extLst>
        </xdr:cNvPr>
        <xdr:cNvSpPr/>
      </xdr:nvSpPr>
      <xdr:spPr>
        <a:xfrm>
          <a:off x="17551400" y="102123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398" name="フローチャート: 判断 397">
          <a:extLst>
            <a:ext uri="{FF2B5EF4-FFF2-40B4-BE49-F238E27FC236}">
              <a16:creationId xmlns:a16="http://schemas.microsoft.com/office/drawing/2014/main" id="{00000000-0008-0000-0F00-00008E010000}"/>
            </a:ext>
          </a:extLst>
        </xdr:cNvPr>
        <xdr:cNvSpPr/>
      </xdr:nvSpPr>
      <xdr:spPr>
        <a:xfrm>
          <a:off x="16757650" y="101935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67501</xdr:rowOff>
    </xdr:from>
    <xdr:to>
      <xdr:col>116</xdr:col>
      <xdr:colOff>114300</xdr:colOff>
      <xdr:row>62</xdr:row>
      <xdr:rowOff>169101</xdr:rowOff>
    </xdr:to>
    <xdr:sp macro="" textlink="">
      <xdr:nvSpPr>
        <xdr:cNvPr id="404" name="楕円 403">
          <a:extLst>
            <a:ext uri="{FF2B5EF4-FFF2-40B4-BE49-F238E27FC236}">
              <a16:creationId xmlns:a16="http://schemas.microsoft.com/office/drawing/2014/main" id="{00000000-0008-0000-0F00-000094010000}"/>
            </a:ext>
          </a:extLst>
        </xdr:cNvPr>
        <xdr:cNvSpPr/>
      </xdr:nvSpPr>
      <xdr:spPr>
        <a:xfrm>
          <a:off x="19900900" y="1031005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153878</xdr:rowOff>
    </xdr:from>
    <xdr:ext cx="469744" cy="259045"/>
    <xdr:sp macro="" textlink="">
      <xdr:nvSpPr>
        <xdr:cNvPr id="405" name="【保健センター・保健所】&#10;一人当たり面積該当値テキスト">
          <a:extLst>
            <a:ext uri="{FF2B5EF4-FFF2-40B4-BE49-F238E27FC236}">
              <a16:creationId xmlns:a16="http://schemas.microsoft.com/office/drawing/2014/main" id="{00000000-0008-0000-0F00-000095010000}"/>
            </a:ext>
          </a:extLst>
        </xdr:cNvPr>
        <xdr:cNvSpPr txBox="1"/>
      </xdr:nvSpPr>
      <xdr:spPr>
        <a:xfrm>
          <a:off x="19989800" y="1023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68644</xdr:rowOff>
    </xdr:from>
    <xdr:to>
      <xdr:col>112</xdr:col>
      <xdr:colOff>38100</xdr:colOff>
      <xdr:row>62</xdr:row>
      <xdr:rowOff>170244</xdr:rowOff>
    </xdr:to>
    <xdr:sp macro="" textlink="">
      <xdr:nvSpPr>
        <xdr:cNvPr id="406" name="楕円 405">
          <a:extLst>
            <a:ext uri="{FF2B5EF4-FFF2-40B4-BE49-F238E27FC236}">
              <a16:creationId xmlns:a16="http://schemas.microsoft.com/office/drawing/2014/main" id="{00000000-0008-0000-0F00-000096010000}"/>
            </a:ext>
          </a:extLst>
        </xdr:cNvPr>
        <xdr:cNvSpPr/>
      </xdr:nvSpPr>
      <xdr:spPr>
        <a:xfrm>
          <a:off x="19157950" y="1031119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118301</xdr:rowOff>
    </xdr:from>
    <xdr:to>
      <xdr:col>116</xdr:col>
      <xdr:colOff>63500</xdr:colOff>
      <xdr:row>62</xdr:row>
      <xdr:rowOff>119444</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flipV="1">
          <a:off x="19202400" y="10360851"/>
          <a:ext cx="7493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70930</xdr:rowOff>
    </xdr:from>
    <xdr:to>
      <xdr:col>107</xdr:col>
      <xdr:colOff>101600</xdr:colOff>
      <xdr:row>63</xdr:row>
      <xdr:rowOff>1080</xdr:rowOff>
    </xdr:to>
    <xdr:sp macro="" textlink="">
      <xdr:nvSpPr>
        <xdr:cNvPr id="408" name="楕円 407">
          <a:extLst>
            <a:ext uri="{FF2B5EF4-FFF2-40B4-BE49-F238E27FC236}">
              <a16:creationId xmlns:a16="http://schemas.microsoft.com/office/drawing/2014/main" id="{00000000-0008-0000-0F00-000098010000}"/>
            </a:ext>
          </a:extLst>
        </xdr:cNvPr>
        <xdr:cNvSpPr/>
      </xdr:nvSpPr>
      <xdr:spPr>
        <a:xfrm>
          <a:off x="18345150" y="103134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119444</xdr:rowOff>
    </xdr:from>
    <xdr:to>
      <xdr:col>111</xdr:col>
      <xdr:colOff>177800</xdr:colOff>
      <xdr:row>62</xdr:row>
      <xdr:rowOff>121730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flipV="1">
          <a:off x="18395950" y="10361994"/>
          <a:ext cx="8064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72644</xdr:rowOff>
    </xdr:from>
    <xdr:to>
      <xdr:col>102</xdr:col>
      <xdr:colOff>165100</xdr:colOff>
      <xdr:row>63</xdr:row>
      <xdr:rowOff>2794</xdr:rowOff>
    </xdr:to>
    <xdr:sp macro="" textlink="">
      <xdr:nvSpPr>
        <xdr:cNvPr id="410" name="楕円 409">
          <a:extLst>
            <a:ext uri="{FF2B5EF4-FFF2-40B4-BE49-F238E27FC236}">
              <a16:creationId xmlns:a16="http://schemas.microsoft.com/office/drawing/2014/main" id="{00000000-0008-0000-0F00-00009A010000}"/>
            </a:ext>
          </a:extLst>
        </xdr:cNvPr>
        <xdr:cNvSpPr/>
      </xdr:nvSpPr>
      <xdr:spPr>
        <a:xfrm>
          <a:off x="17551400" y="103151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121730</xdr:rowOff>
    </xdr:from>
    <xdr:to>
      <xdr:col>107</xdr:col>
      <xdr:colOff>50800</xdr:colOff>
      <xdr:row>62</xdr:row>
      <xdr:rowOff>123444</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flipV="1">
          <a:off x="17602200" y="10364280"/>
          <a:ext cx="79375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74930</xdr:rowOff>
    </xdr:from>
    <xdr:to>
      <xdr:col>98</xdr:col>
      <xdr:colOff>38100</xdr:colOff>
      <xdr:row>63</xdr:row>
      <xdr:rowOff>5080</xdr:rowOff>
    </xdr:to>
    <xdr:sp macro="" textlink="">
      <xdr:nvSpPr>
        <xdr:cNvPr id="412" name="楕円 411">
          <a:extLst>
            <a:ext uri="{FF2B5EF4-FFF2-40B4-BE49-F238E27FC236}">
              <a16:creationId xmlns:a16="http://schemas.microsoft.com/office/drawing/2014/main" id="{00000000-0008-0000-0F00-00009C010000}"/>
            </a:ext>
          </a:extLst>
        </xdr:cNvPr>
        <xdr:cNvSpPr/>
      </xdr:nvSpPr>
      <xdr:spPr>
        <a:xfrm>
          <a:off x="16757650" y="103174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123444</xdr:rowOff>
    </xdr:from>
    <xdr:to>
      <xdr:col>102</xdr:col>
      <xdr:colOff>114300</xdr:colOff>
      <xdr:row>62</xdr:row>
      <xdr:rowOff>125730</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flipV="1">
          <a:off x="16802100" y="10365994"/>
          <a:ext cx="8001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39323</xdr:rowOff>
    </xdr:from>
    <xdr:ext cx="469744" cy="259045"/>
    <xdr:sp macro="" textlink="">
      <xdr:nvSpPr>
        <xdr:cNvPr id="414" name="n_1aveValue【保健センター・保健所】&#10;一人当たり面積">
          <a:extLst>
            <a:ext uri="{FF2B5EF4-FFF2-40B4-BE49-F238E27FC236}">
              <a16:creationId xmlns:a16="http://schemas.microsoft.com/office/drawing/2014/main" id="{00000000-0008-0000-0F00-00009E010000}"/>
            </a:ext>
          </a:extLst>
        </xdr:cNvPr>
        <xdr:cNvSpPr txBox="1"/>
      </xdr:nvSpPr>
      <xdr:spPr>
        <a:xfrm>
          <a:off x="18980227" y="995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57611</xdr:rowOff>
    </xdr:from>
    <xdr:ext cx="469744" cy="259045"/>
    <xdr:sp macro="" textlink="">
      <xdr:nvSpPr>
        <xdr:cNvPr id="415" name="n_2aveValue【保健センター・保健所】&#10;一人当たり面積">
          <a:extLst>
            <a:ext uri="{FF2B5EF4-FFF2-40B4-BE49-F238E27FC236}">
              <a16:creationId xmlns:a16="http://schemas.microsoft.com/office/drawing/2014/main" id="{00000000-0008-0000-0F00-00009F010000}"/>
            </a:ext>
          </a:extLst>
        </xdr:cNvPr>
        <xdr:cNvSpPr txBox="1"/>
      </xdr:nvSpPr>
      <xdr:spPr>
        <a:xfrm>
          <a:off x="18180127" y="996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81615</xdr:rowOff>
    </xdr:from>
    <xdr:ext cx="469744" cy="259045"/>
    <xdr:sp macro="" textlink="">
      <xdr:nvSpPr>
        <xdr:cNvPr id="416" name="n_3aveValue【保健センター・保健所】&#10;一人当たり面積">
          <a:extLst>
            <a:ext uri="{FF2B5EF4-FFF2-40B4-BE49-F238E27FC236}">
              <a16:creationId xmlns:a16="http://schemas.microsoft.com/office/drawing/2014/main" id="{00000000-0008-0000-0F00-0000A0010000}"/>
            </a:ext>
          </a:extLst>
        </xdr:cNvPr>
        <xdr:cNvSpPr txBox="1"/>
      </xdr:nvSpPr>
      <xdr:spPr>
        <a:xfrm>
          <a:off x="17386377" y="999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62755</xdr:rowOff>
    </xdr:from>
    <xdr:ext cx="469744" cy="259045"/>
    <xdr:sp macro="" textlink="">
      <xdr:nvSpPr>
        <xdr:cNvPr id="417" name="n_4aveValue【保健センター・保健所】&#10;一人当たり面積">
          <a:extLst>
            <a:ext uri="{FF2B5EF4-FFF2-40B4-BE49-F238E27FC236}">
              <a16:creationId xmlns:a16="http://schemas.microsoft.com/office/drawing/2014/main" id="{00000000-0008-0000-0F00-0000A1010000}"/>
            </a:ext>
          </a:extLst>
        </xdr:cNvPr>
        <xdr:cNvSpPr txBox="1"/>
      </xdr:nvSpPr>
      <xdr:spPr>
        <a:xfrm>
          <a:off x="16592627" y="99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161371</xdr:rowOff>
    </xdr:from>
    <xdr:ext cx="469744" cy="259045"/>
    <xdr:sp macro="" textlink="">
      <xdr:nvSpPr>
        <xdr:cNvPr id="418" name="n_1mainValue【保健センター・保健所】&#10;一人当たり面積">
          <a:extLst>
            <a:ext uri="{FF2B5EF4-FFF2-40B4-BE49-F238E27FC236}">
              <a16:creationId xmlns:a16="http://schemas.microsoft.com/office/drawing/2014/main" id="{00000000-0008-0000-0F00-0000A2010000}"/>
            </a:ext>
          </a:extLst>
        </xdr:cNvPr>
        <xdr:cNvSpPr txBox="1"/>
      </xdr:nvSpPr>
      <xdr:spPr>
        <a:xfrm>
          <a:off x="18980227" y="1040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163657</xdr:rowOff>
    </xdr:from>
    <xdr:ext cx="469744" cy="259045"/>
    <xdr:sp macro="" textlink="">
      <xdr:nvSpPr>
        <xdr:cNvPr id="419" name="n_2mainValue【保健センター・保健所】&#10;一人当たり面積">
          <a:extLst>
            <a:ext uri="{FF2B5EF4-FFF2-40B4-BE49-F238E27FC236}">
              <a16:creationId xmlns:a16="http://schemas.microsoft.com/office/drawing/2014/main" id="{00000000-0008-0000-0F00-0000A3010000}"/>
            </a:ext>
          </a:extLst>
        </xdr:cNvPr>
        <xdr:cNvSpPr txBox="1"/>
      </xdr:nvSpPr>
      <xdr:spPr>
        <a:xfrm>
          <a:off x="18180127" y="1040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165371</xdr:rowOff>
    </xdr:from>
    <xdr:ext cx="469744" cy="259045"/>
    <xdr:sp macro="" textlink="">
      <xdr:nvSpPr>
        <xdr:cNvPr id="420" name="n_3mainValue【保健センター・保健所】&#10;一人当たり面積">
          <a:extLst>
            <a:ext uri="{FF2B5EF4-FFF2-40B4-BE49-F238E27FC236}">
              <a16:creationId xmlns:a16="http://schemas.microsoft.com/office/drawing/2014/main" id="{00000000-0008-0000-0F00-0000A4010000}"/>
            </a:ext>
          </a:extLst>
        </xdr:cNvPr>
        <xdr:cNvSpPr txBox="1"/>
      </xdr:nvSpPr>
      <xdr:spPr>
        <a:xfrm>
          <a:off x="17386377" y="1040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167657</xdr:rowOff>
    </xdr:from>
    <xdr:ext cx="469744" cy="259045"/>
    <xdr:sp macro="" textlink="">
      <xdr:nvSpPr>
        <xdr:cNvPr id="421" name="n_4mainValue【保健センター・保健所】&#10;一人当たり面積">
          <a:extLst>
            <a:ext uri="{FF2B5EF4-FFF2-40B4-BE49-F238E27FC236}">
              <a16:creationId xmlns:a16="http://schemas.microsoft.com/office/drawing/2014/main" id="{00000000-0008-0000-0F00-0000A5010000}"/>
            </a:ext>
          </a:extLst>
        </xdr:cNvPr>
        <xdr:cNvSpPr txBox="1"/>
      </xdr:nvSpPr>
      <xdr:spPr>
        <a:xfrm>
          <a:off x="16592627" y="1041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2" name="正方形/長方形 421">
          <a:extLst>
            <a:ext uri="{FF2B5EF4-FFF2-40B4-BE49-F238E27FC236}">
              <a16:creationId xmlns:a16="http://schemas.microsoft.com/office/drawing/2014/main" id="{00000000-0008-0000-0F00-0000A6010000}"/>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3" name="正方形/長方形 422">
          <a:extLst>
            <a:ext uri="{FF2B5EF4-FFF2-40B4-BE49-F238E27FC236}">
              <a16:creationId xmlns:a16="http://schemas.microsoft.com/office/drawing/2014/main" id="{00000000-0008-0000-0F00-0000A7010000}"/>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5" name="正方形/長方形 424">
          <a:extLst>
            <a:ext uri="{FF2B5EF4-FFF2-40B4-BE49-F238E27FC236}">
              <a16:creationId xmlns:a16="http://schemas.microsoft.com/office/drawing/2014/main" id="{00000000-0008-0000-0F00-0000A9010000}"/>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0906911" y="1643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0" name="【庁舎】&#10;有形固定資産減価償却率グラフ枠">
          <a:extLst>
            <a:ext uri="{FF2B5EF4-FFF2-40B4-BE49-F238E27FC236}">
              <a16:creationId xmlns:a16="http://schemas.microsoft.com/office/drawing/2014/main" id="{00000000-0008-0000-0F00-0000CC010000}"/>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flipV="1">
          <a:off x="14699614" y="165735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62" name="【庁舎】&#10;有形固定資産減価償却率最小値テキスト">
          <a:extLst>
            <a:ext uri="{FF2B5EF4-FFF2-40B4-BE49-F238E27FC236}">
              <a16:creationId xmlns:a16="http://schemas.microsoft.com/office/drawing/2014/main" id="{00000000-0008-0000-0F00-0000CE010000}"/>
            </a:ext>
          </a:extLst>
        </xdr:cNvPr>
        <xdr:cNvSpPr txBox="1"/>
      </xdr:nvSpPr>
      <xdr:spPr>
        <a:xfrm>
          <a:off x="14738350" y="1784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4611350" y="1784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464" name="【庁舎】&#10;有形固定資産減価償却率最大値テキスト">
          <a:extLst>
            <a:ext uri="{FF2B5EF4-FFF2-40B4-BE49-F238E27FC236}">
              <a16:creationId xmlns:a16="http://schemas.microsoft.com/office/drawing/2014/main" id="{00000000-0008-0000-0F00-0000D0010000}"/>
            </a:ext>
          </a:extLst>
        </xdr:cNvPr>
        <xdr:cNvSpPr txBox="1"/>
      </xdr:nvSpPr>
      <xdr:spPr>
        <a:xfrm>
          <a:off x="14738350" y="16348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4611350" y="1657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466" name="【庁舎】&#10;有形固定資産減価償却率平均値テキスト">
          <a:extLst>
            <a:ext uri="{FF2B5EF4-FFF2-40B4-BE49-F238E27FC236}">
              <a16:creationId xmlns:a16="http://schemas.microsoft.com/office/drawing/2014/main" id="{00000000-0008-0000-0F00-0000D2010000}"/>
            </a:ext>
          </a:extLst>
        </xdr:cNvPr>
        <xdr:cNvSpPr txBox="1"/>
      </xdr:nvSpPr>
      <xdr:spPr>
        <a:xfrm>
          <a:off x="14738350" y="17063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14649450" y="1721231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13887450" y="1723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13093700" y="1726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24130</xdr:rowOff>
    </xdr:from>
    <xdr:to>
      <xdr:col>72</xdr:col>
      <xdr:colOff>38100</xdr:colOff>
      <xdr:row>104</xdr:row>
      <xdr:rowOff>125730</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12299950" y="172834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11487150" y="1728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19050</xdr:rowOff>
    </xdr:from>
    <xdr:to>
      <xdr:col>85</xdr:col>
      <xdr:colOff>177800</xdr:colOff>
      <xdr:row>107</xdr:row>
      <xdr:rowOff>120650</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14649450" y="177927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105427</xdr:rowOff>
    </xdr:from>
    <xdr:ext cx="469744" cy="259045"/>
    <xdr:sp macro="" textlink="">
      <xdr:nvSpPr>
        <xdr:cNvPr id="478" name="【庁舎】&#10;有形固定資産減価償却率該当値テキスト">
          <a:extLst>
            <a:ext uri="{FF2B5EF4-FFF2-40B4-BE49-F238E27FC236}">
              <a16:creationId xmlns:a16="http://schemas.microsoft.com/office/drawing/2014/main" id="{00000000-0008-0000-0F00-0000DE010000}"/>
            </a:ext>
          </a:extLst>
        </xdr:cNvPr>
        <xdr:cNvSpPr txBox="1"/>
      </xdr:nvSpPr>
      <xdr:spPr>
        <a:xfrm>
          <a:off x="14738350"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7620</xdr:rowOff>
    </xdr:from>
    <xdr:to>
      <xdr:col>81</xdr:col>
      <xdr:colOff>101600</xdr:colOff>
      <xdr:row>107</xdr:row>
      <xdr:rowOff>109220</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13887450" y="1778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58420</xdr:rowOff>
    </xdr:from>
    <xdr:to>
      <xdr:col>85</xdr:col>
      <xdr:colOff>127000</xdr:colOff>
      <xdr:row>107</xdr:row>
      <xdr:rowOff>69850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3938250" y="17832070"/>
          <a:ext cx="762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19050</xdr:rowOff>
    </xdr:from>
    <xdr:to>
      <xdr:col>76</xdr:col>
      <xdr:colOff>165100</xdr:colOff>
      <xdr:row>107</xdr:row>
      <xdr:rowOff>120650</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13093700" y="1779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58420</xdr:rowOff>
    </xdr:from>
    <xdr:to>
      <xdr:col>81</xdr:col>
      <xdr:colOff>50800</xdr:colOff>
      <xdr:row>107</xdr:row>
      <xdr:rowOff>69850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flipV="1">
          <a:off x="13144500" y="17832070"/>
          <a:ext cx="7937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19050</xdr:rowOff>
    </xdr:from>
    <xdr:to>
      <xdr:col>72</xdr:col>
      <xdr:colOff>38100</xdr:colOff>
      <xdr:row>107</xdr:row>
      <xdr:rowOff>120650</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12299950" y="17792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69850</xdr:rowOff>
    </xdr:from>
    <xdr:to>
      <xdr:col>76</xdr:col>
      <xdr:colOff>114300</xdr:colOff>
      <xdr:row>107</xdr:row>
      <xdr:rowOff>69850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2344400" y="178435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19050</xdr:rowOff>
    </xdr:from>
    <xdr:to>
      <xdr:col>67</xdr:col>
      <xdr:colOff>101600</xdr:colOff>
      <xdr:row>107</xdr:row>
      <xdr:rowOff>120650</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11487150" y="1779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69850</xdr:rowOff>
    </xdr:from>
    <xdr:to>
      <xdr:col>71</xdr:col>
      <xdr:colOff>177800</xdr:colOff>
      <xdr:row>107</xdr:row>
      <xdr:rowOff>69850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1537950" y="178435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92727</xdr:rowOff>
    </xdr:from>
    <xdr:ext cx="405111" cy="259045"/>
    <xdr:sp macro="" textlink="">
      <xdr:nvSpPr>
        <xdr:cNvPr id="487" name="n_1aveValue【庁舎】&#10;有形固定資産減価償却率">
          <a:extLst>
            <a:ext uri="{FF2B5EF4-FFF2-40B4-BE49-F238E27FC236}">
              <a16:creationId xmlns:a16="http://schemas.microsoft.com/office/drawing/2014/main" id="{00000000-0008-0000-0F00-0000E7010000}"/>
            </a:ext>
          </a:extLst>
        </xdr:cNvPr>
        <xdr:cNvSpPr txBox="1"/>
      </xdr:nvSpPr>
      <xdr:spPr>
        <a:xfrm>
          <a:off x="13742044" y="1700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119397</xdr:rowOff>
    </xdr:from>
    <xdr:ext cx="405111" cy="259045"/>
    <xdr:sp macro="" textlink="">
      <xdr:nvSpPr>
        <xdr:cNvPr id="488" name="n_2aveValue【庁舎】&#10;有形固定資産減価償却率">
          <a:extLst>
            <a:ext uri="{FF2B5EF4-FFF2-40B4-BE49-F238E27FC236}">
              <a16:creationId xmlns:a16="http://schemas.microsoft.com/office/drawing/2014/main" id="{00000000-0008-0000-0F00-0000E8010000}"/>
            </a:ext>
          </a:extLst>
        </xdr:cNvPr>
        <xdr:cNvSpPr txBox="1"/>
      </xdr:nvSpPr>
      <xdr:spPr>
        <a:xfrm>
          <a:off x="12960994" y="1703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142257</xdr:rowOff>
    </xdr:from>
    <xdr:ext cx="405111" cy="259045"/>
    <xdr:sp macro="" textlink="">
      <xdr:nvSpPr>
        <xdr:cNvPr id="489" name="n_3aveValue【庁舎】&#10;有形固定資産減価償却率">
          <a:extLst>
            <a:ext uri="{FF2B5EF4-FFF2-40B4-BE49-F238E27FC236}">
              <a16:creationId xmlns:a16="http://schemas.microsoft.com/office/drawing/2014/main" id="{00000000-0008-0000-0F00-0000E9010000}"/>
            </a:ext>
          </a:extLst>
        </xdr:cNvPr>
        <xdr:cNvSpPr txBox="1"/>
      </xdr:nvSpPr>
      <xdr:spPr>
        <a:xfrm>
          <a:off x="12167244" y="17058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490" name="n_4aveValue【庁舎】&#10;有形固定資産減価償却率">
          <a:extLst>
            <a:ext uri="{FF2B5EF4-FFF2-40B4-BE49-F238E27FC236}">
              <a16:creationId xmlns:a16="http://schemas.microsoft.com/office/drawing/2014/main" id="{00000000-0008-0000-0F00-0000EA010000}"/>
            </a:ext>
          </a:extLst>
        </xdr:cNvPr>
        <xdr:cNvSpPr txBox="1"/>
      </xdr:nvSpPr>
      <xdr:spPr>
        <a:xfrm>
          <a:off x="11354444" y="1705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100347</xdr:rowOff>
    </xdr:from>
    <xdr:ext cx="405111" cy="259045"/>
    <xdr:sp macro="" textlink="">
      <xdr:nvSpPr>
        <xdr:cNvPr id="491" name="n_1mainValue【庁舎】&#10;有形固定資産減価償却率">
          <a:extLst>
            <a:ext uri="{FF2B5EF4-FFF2-40B4-BE49-F238E27FC236}">
              <a16:creationId xmlns:a16="http://schemas.microsoft.com/office/drawing/2014/main" id="{00000000-0008-0000-0F00-0000EB010000}"/>
            </a:ext>
          </a:extLst>
        </xdr:cNvPr>
        <xdr:cNvSpPr txBox="1"/>
      </xdr:nvSpPr>
      <xdr:spPr>
        <a:xfrm>
          <a:off x="13742044" y="1787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107</xdr:row>
      <xdr:rowOff>111777</xdr:rowOff>
    </xdr:from>
    <xdr:ext cx="469744" cy="259045"/>
    <xdr:sp macro="" textlink="">
      <xdr:nvSpPr>
        <xdr:cNvPr id="492" name="n_2mainValue【庁舎】&#10;有形固定資産減価償却率">
          <a:extLst>
            <a:ext uri="{FF2B5EF4-FFF2-40B4-BE49-F238E27FC236}">
              <a16:creationId xmlns:a16="http://schemas.microsoft.com/office/drawing/2014/main" id="{00000000-0008-0000-0F00-0000EC010000}"/>
            </a:ext>
          </a:extLst>
        </xdr:cNvPr>
        <xdr:cNvSpPr txBox="1"/>
      </xdr:nvSpPr>
      <xdr:spPr>
        <a:xfrm>
          <a:off x="12928677" y="1788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107</xdr:row>
      <xdr:rowOff>111777</xdr:rowOff>
    </xdr:from>
    <xdr:ext cx="469744" cy="259045"/>
    <xdr:sp macro="" textlink="">
      <xdr:nvSpPr>
        <xdr:cNvPr id="493" name="n_3mainValue【庁舎】&#10;有形固定資産減価償却率">
          <a:extLst>
            <a:ext uri="{FF2B5EF4-FFF2-40B4-BE49-F238E27FC236}">
              <a16:creationId xmlns:a16="http://schemas.microsoft.com/office/drawing/2014/main" id="{00000000-0008-0000-0F00-0000ED010000}"/>
            </a:ext>
          </a:extLst>
        </xdr:cNvPr>
        <xdr:cNvSpPr txBox="1"/>
      </xdr:nvSpPr>
      <xdr:spPr>
        <a:xfrm>
          <a:off x="12134927" y="1788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107</xdr:row>
      <xdr:rowOff>111777</xdr:rowOff>
    </xdr:from>
    <xdr:ext cx="469744" cy="259045"/>
    <xdr:sp macro="" textlink="">
      <xdr:nvSpPr>
        <xdr:cNvPr id="494" name="n_4mainValue【庁舎】&#10;有形固定資産減価償却率">
          <a:extLst>
            <a:ext uri="{FF2B5EF4-FFF2-40B4-BE49-F238E27FC236}">
              <a16:creationId xmlns:a16="http://schemas.microsoft.com/office/drawing/2014/main" id="{00000000-0008-0000-0F00-0000EE010000}"/>
            </a:ext>
          </a:extLst>
        </xdr:cNvPr>
        <xdr:cNvSpPr txBox="1"/>
      </xdr:nvSpPr>
      <xdr:spPr>
        <a:xfrm>
          <a:off x="11322127" y="1788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7" name="【庁舎】&#10;一人当たり面積グラフ枠">
          <a:extLst>
            <a:ext uri="{FF2B5EF4-FFF2-40B4-BE49-F238E27FC236}">
              <a16:creationId xmlns:a16="http://schemas.microsoft.com/office/drawing/2014/main" id="{00000000-0008-0000-0F00-000005020000}"/>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flipV="1">
          <a:off x="19951064" y="16669893"/>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519" name="【庁舎】&#10;一人当たり面積最小値テキスト">
          <a:extLst>
            <a:ext uri="{FF2B5EF4-FFF2-40B4-BE49-F238E27FC236}">
              <a16:creationId xmlns:a16="http://schemas.microsoft.com/office/drawing/2014/main" id="{00000000-0008-0000-0F00-000007020000}"/>
            </a:ext>
          </a:extLst>
        </xdr:cNvPr>
        <xdr:cNvSpPr txBox="1"/>
      </xdr:nvSpPr>
      <xdr:spPr>
        <a:xfrm>
          <a:off x="19989800" y="1798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9881850" y="179778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521" name="【庁舎】&#10;一人当たり面積最大値テキスト">
          <a:extLst>
            <a:ext uri="{FF2B5EF4-FFF2-40B4-BE49-F238E27FC236}">
              <a16:creationId xmlns:a16="http://schemas.microsoft.com/office/drawing/2014/main" id="{00000000-0008-0000-0F00-000009020000}"/>
            </a:ext>
          </a:extLst>
        </xdr:cNvPr>
        <xdr:cNvSpPr txBox="1"/>
      </xdr:nvSpPr>
      <xdr:spPr>
        <a:xfrm>
          <a:off x="19989800" y="1644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9881850" y="166698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78376</xdr:rowOff>
    </xdr:from>
    <xdr:ext cx="469744" cy="259045"/>
    <xdr:sp macro="" textlink="">
      <xdr:nvSpPr>
        <xdr:cNvPr id="523" name="【庁舎】&#10;一人当たり面積平均値テキスト">
          <a:extLst>
            <a:ext uri="{FF2B5EF4-FFF2-40B4-BE49-F238E27FC236}">
              <a16:creationId xmlns:a16="http://schemas.microsoft.com/office/drawing/2014/main" id="{00000000-0008-0000-0F00-00000B020000}"/>
            </a:ext>
          </a:extLst>
        </xdr:cNvPr>
        <xdr:cNvSpPr txBox="1"/>
      </xdr:nvSpPr>
      <xdr:spPr>
        <a:xfrm>
          <a:off x="19989800" y="17509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9900900" y="1765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9157950" y="176794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834515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100837</xdr:rowOff>
    </xdr:from>
    <xdr:to>
      <xdr:col>102</xdr:col>
      <xdr:colOff>165100</xdr:colOff>
      <xdr:row>107</xdr:row>
      <xdr:rowOff>30987</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7551400" y="1770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108838</xdr:rowOff>
    </xdr:from>
    <xdr:to>
      <xdr:col>98</xdr:col>
      <xdr:colOff>38100</xdr:colOff>
      <xdr:row>107</xdr:row>
      <xdr:rowOff>38988</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6757650" y="177110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126746</xdr:rowOff>
    </xdr:from>
    <xdr:to>
      <xdr:col>116</xdr:col>
      <xdr:colOff>114300</xdr:colOff>
      <xdr:row>107</xdr:row>
      <xdr:rowOff>56896</xdr:rowOff>
    </xdr:to>
    <xdr:sp macro="" textlink="">
      <xdr:nvSpPr>
        <xdr:cNvPr id="534" name="楕円 533">
          <a:extLst>
            <a:ext uri="{FF2B5EF4-FFF2-40B4-BE49-F238E27FC236}">
              <a16:creationId xmlns:a16="http://schemas.microsoft.com/office/drawing/2014/main" id="{00000000-0008-0000-0F00-000016020000}"/>
            </a:ext>
          </a:extLst>
        </xdr:cNvPr>
        <xdr:cNvSpPr/>
      </xdr:nvSpPr>
      <xdr:spPr>
        <a:xfrm>
          <a:off x="19900900" y="1772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105173</xdr:rowOff>
    </xdr:from>
    <xdr:ext cx="469744" cy="259045"/>
    <xdr:sp macro="" textlink="">
      <xdr:nvSpPr>
        <xdr:cNvPr id="535" name="【庁舎】&#10;一人当たり面積該当値テキスト">
          <a:extLst>
            <a:ext uri="{FF2B5EF4-FFF2-40B4-BE49-F238E27FC236}">
              <a16:creationId xmlns:a16="http://schemas.microsoft.com/office/drawing/2014/main" id="{00000000-0008-0000-0F00-000017020000}"/>
            </a:ext>
          </a:extLst>
        </xdr:cNvPr>
        <xdr:cNvSpPr txBox="1"/>
      </xdr:nvSpPr>
      <xdr:spPr>
        <a:xfrm>
          <a:off x="19989800" y="1770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129032</xdr:rowOff>
    </xdr:from>
    <xdr:to>
      <xdr:col>112</xdr:col>
      <xdr:colOff>38100</xdr:colOff>
      <xdr:row>107</xdr:row>
      <xdr:rowOff>59182</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9157950" y="177312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6096</xdr:rowOff>
    </xdr:from>
    <xdr:to>
      <xdr:col>116</xdr:col>
      <xdr:colOff>63500</xdr:colOff>
      <xdr:row>107</xdr:row>
      <xdr:rowOff>8382</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flipV="1">
          <a:off x="19202400" y="17779746"/>
          <a:ext cx="7493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136652</xdr:rowOff>
    </xdr:from>
    <xdr:to>
      <xdr:col>107</xdr:col>
      <xdr:colOff>101600</xdr:colOff>
      <xdr:row>107</xdr:row>
      <xdr:rowOff>66802</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8345150" y="1773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8382</xdr:rowOff>
    </xdr:from>
    <xdr:to>
      <xdr:col>111</xdr:col>
      <xdr:colOff>177800</xdr:colOff>
      <xdr:row>107</xdr:row>
      <xdr:rowOff>16002</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flipV="1">
          <a:off x="18395950" y="17782032"/>
          <a:ext cx="8064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141605</xdr:rowOff>
    </xdr:from>
    <xdr:to>
      <xdr:col>102</xdr:col>
      <xdr:colOff>165100</xdr:colOff>
      <xdr:row>107</xdr:row>
      <xdr:rowOff>71755</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17551400" y="177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16002</xdr:rowOff>
    </xdr:from>
    <xdr:to>
      <xdr:col>107</xdr:col>
      <xdr:colOff>50800</xdr:colOff>
      <xdr:row>107</xdr:row>
      <xdr:rowOff>20955</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flipV="1">
          <a:off x="17602200" y="17789652"/>
          <a:ext cx="79375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147701</xdr:rowOff>
    </xdr:from>
    <xdr:to>
      <xdr:col>98</xdr:col>
      <xdr:colOff>38100</xdr:colOff>
      <xdr:row>107</xdr:row>
      <xdr:rowOff>77851</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16757650" y="1774990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20955</xdr:rowOff>
    </xdr:from>
    <xdr:to>
      <xdr:col>102</xdr:col>
      <xdr:colOff>114300</xdr:colOff>
      <xdr:row>107</xdr:row>
      <xdr:rowOff>27051</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flipV="1">
          <a:off x="16802100" y="17794605"/>
          <a:ext cx="8001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23892</xdr:rowOff>
    </xdr:from>
    <xdr:ext cx="469744" cy="259045"/>
    <xdr:sp macro="" textlink="">
      <xdr:nvSpPr>
        <xdr:cNvPr id="544" name="n_1aveValue【庁舎】&#10;一人当たり面積">
          <a:extLst>
            <a:ext uri="{FF2B5EF4-FFF2-40B4-BE49-F238E27FC236}">
              <a16:creationId xmlns:a16="http://schemas.microsoft.com/office/drawing/2014/main" id="{00000000-0008-0000-0F00-000020020000}"/>
            </a:ext>
          </a:extLst>
        </xdr:cNvPr>
        <xdr:cNvSpPr txBox="1"/>
      </xdr:nvSpPr>
      <xdr:spPr>
        <a:xfrm>
          <a:off x="18980227" y="1745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545" name="n_2aveValue【庁舎】&#10;一人当たり面積">
          <a:extLst>
            <a:ext uri="{FF2B5EF4-FFF2-40B4-BE49-F238E27FC236}">
              <a16:creationId xmlns:a16="http://schemas.microsoft.com/office/drawing/2014/main" id="{00000000-0008-0000-0F00-000021020000}"/>
            </a:ext>
          </a:extLst>
        </xdr:cNvPr>
        <xdr:cNvSpPr txBox="1"/>
      </xdr:nvSpPr>
      <xdr:spPr>
        <a:xfrm>
          <a:off x="18180127"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47514</xdr:rowOff>
    </xdr:from>
    <xdr:ext cx="469744" cy="259045"/>
    <xdr:sp macro="" textlink="">
      <xdr:nvSpPr>
        <xdr:cNvPr id="546" name="n_3aveValue【庁舎】&#10;一人当たり面積">
          <a:extLst>
            <a:ext uri="{FF2B5EF4-FFF2-40B4-BE49-F238E27FC236}">
              <a16:creationId xmlns:a16="http://schemas.microsoft.com/office/drawing/2014/main" id="{00000000-0008-0000-0F00-000022020000}"/>
            </a:ext>
          </a:extLst>
        </xdr:cNvPr>
        <xdr:cNvSpPr txBox="1"/>
      </xdr:nvSpPr>
      <xdr:spPr>
        <a:xfrm>
          <a:off x="17386377" y="1747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55515</xdr:rowOff>
    </xdr:from>
    <xdr:ext cx="469744" cy="259045"/>
    <xdr:sp macro="" textlink="">
      <xdr:nvSpPr>
        <xdr:cNvPr id="547" name="n_4aveValue【庁舎】&#10;一人当たり面積">
          <a:extLst>
            <a:ext uri="{FF2B5EF4-FFF2-40B4-BE49-F238E27FC236}">
              <a16:creationId xmlns:a16="http://schemas.microsoft.com/office/drawing/2014/main" id="{00000000-0008-0000-0F00-000023020000}"/>
            </a:ext>
          </a:extLst>
        </xdr:cNvPr>
        <xdr:cNvSpPr txBox="1"/>
      </xdr:nvSpPr>
      <xdr:spPr>
        <a:xfrm>
          <a:off x="16592627" y="1748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50309</xdr:rowOff>
    </xdr:from>
    <xdr:ext cx="469744" cy="259045"/>
    <xdr:sp macro="" textlink="">
      <xdr:nvSpPr>
        <xdr:cNvPr id="548" name="n_1mainValue【庁舎】&#10;一人当たり面積">
          <a:extLst>
            <a:ext uri="{FF2B5EF4-FFF2-40B4-BE49-F238E27FC236}">
              <a16:creationId xmlns:a16="http://schemas.microsoft.com/office/drawing/2014/main" id="{00000000-0008-0000-0F00-000024020000}"/>
            </a:ext>
          </a:extLst>
        </xdr:cNvPr>
        <xdr:cNvSpPr txBox="1"/>
      </xdr:nvSpPr>
      <xdr:spPr>
        <a:xfrm>
          <a:off x="18980227" y="1782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57929</xdr:rowOff>
    </xdr:from>
    <xdr:ext cx="469744" cy="259045"/>
    <xdr:sp macro="" textlink="">
      <xdr:nvSpPr>
        <xdr:cNvPr id="549" name="n_2mainValue【庁舎】&#10;一人当たり面積">
          <a:extLst>
            <a:ext uri="{FF2B5EF4-FFF2-40B4-BE49-F238E27FC236}">
              <a16:creationId xmlns:a16="http://schemas.microsoft.com/office/drawing/2014/main" id="{00000000-0008-0000-0F00-000025020000}"/>
            </a:ext>
          </a:extLst>
        </xdr:cNvPr>
        <xdr:cNvSpPr txBox="1"/>
      </xdr:nvSpPr>
      <xdr:spPr>
        <a:xfrm>
          <a:off x="18180127" y="1783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62882</xdr:rowOff>
    </xdr:from>
    <xdr:ext cx="469744" cy="259045"/>
    <xdr:sp macro="" textlink="">
      <xdr:nvSpPr>
        <xdr:cNvPr id="550" name="n_3mainValue【庁舎】&#10;一人当たり面積">
          <a:extLst>
            <a:ext uri="{FF2B5EF4-FFF2-40B4-BE49-F238E27FC236}">
              <a16:creationId xmlns:a16="http://schemas.microsoft.com/office/drawing/2014/main" id="{00000000-0008-0000-0F00-000026020000}"/>
            </a:ext>
          </a:extLst>
        </xdr:cNvPr>
        <xdr:cNvSpPr txBox="1"/>
      </xdr:nvSpPr>
      <xdr:spPr>
        <a:xfrm>
          <a:off x="17386377" y="1783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68978</xdr:rowOff>
    </xdr:from>
    <xdr:ext cx="469744" cy="259045"/>
    <xdr:sp macro="" textlink="">
      <xdr:nvSpPr>
        <xdr:cNvPr id="551" name="n_4mainValue【庁舎】&#10;一人当たり面積">
          <a:extLst>
            <a:ext uri="{FF2B5EF4-FFF2-40B4-BE49-F238E27FC236}">
              <a16:creationId xmlns:a16="http://schemas.microsoft.com/office/drawing/2014/main" id="{00000000-0008-0000-0F00-000027020000}"/>
            </a:ext>
          </a:extLst>
        </xdr:cNvPr>
        <xdr:cNvSpPr txBox="1"/>
      </xdr:nvSpPr>
      <xdr:spPr>
        <a:xfrm>
          <a:off x="16592627" y="1784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である。　</a:t>
          </a:r>
          <a:endParaRPr lang="ja-JP" altLang="ja-JP" sz="1400">
            <a:effectLst/>
          </a:endParaRPr>
        </a:p>
        <a:p>
          <a:r>
            <a:rPr kumimoji="1" lang="ja-JP" altLang="ja-JP" sz="1100">
              <a:solidFill>
                <a:schemeClr val="dk1"/>
              </a:solidFill>
              <a:effectLst/>
              <a:latin typeface="+mn-lt"/>
              <a:ea typeface="+mn-ea"/>
              <a:cs typeface="+mn-cs"/>
            </a:rPr>
            <a:t>特に昭和３４年建設の庁舎については、有形固定資産減価償却率が</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％に近い値となっており、平成２２年に実施した耐震診断においても基準を大きく下回る結果であったため、早急な対応が必要である。</a:t>
          </a:r>
          <a:endParaRPr lang="ja-JP" altLang="ja-JP" sz="1400">
            <a:effectLst/>
          </a:endParaRPr>
        </a:p>
        <a:p>
          <a:r>
            <a:rPr kumimoji="1" lang="ja-JP" altLang="ja-JP" sz="1100">
              <a:solidFill>
                <a:schemeClr val="dk1"/>
              </a:solidFill>
              <a:effectLst/>
              <a:latin typeface="+mn-lt"/>
              <a:ea typeface="+mn-ea"/>
              <a:cs typeface="+mn-cs"/>
            </a:rPr>
            <a:t>今後は、公共施設等総合管理計画に基づき、庁舎を中心とした老朽化施設の複合化、集約化を進めていく。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10" zoomScaleNormal="10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604" t="s">
        <v>82</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75" thickBot="1" x14ac:dyDescent="0.2">
      <c r="B2" s="176" t="s">
        <v>83</v>
      </c>
      <c r="C2" s="176"/>
      <c r="D2" s="177"/>
    </row>
    <row r="3" spans="1:119" ht="18.75" customHeight="1" thickBot="1" x14ac:dyDescent="0.2">
      <c r="A3" s="175"/>
      <c r="B3" s="605" t="s">
        <v>84</v>
      </c>
      <c r="C3" s="606"/>
      <c r="D3" s="606"/>
      <c r="E3" s="607"/>
      <c r="F3" s="607"/>
      <c r="G3" s="607"/>
      <c r="H3" s="607"/>
      <c r="I3" s="607"/>
      <c r="J3" s="607"/>
      <c r="K3" s="607"/>
      <c r="L3" s="607" t="s">
        <v>85</v>
      </c>
      <c r="M3" s="607"/>
      <c r="N3" s="607"/>
      <c r="O3" s="607"/>
      <c r="P3" s="607"/>
      <c r="Q3" s="607"/>
      <c r="R3" s="610"/>
      <c r="S3" s="610"/>
      <c r="T3" s="610"/>
      <c r="U3" s="610"/>
      <c r="V3" s="611"/>
      <c r="W3" s="501" t="s">
        <v>86</v>
      </c>
      <c r="X3" s="502"/>
      <c r="Y3" s="502"/>
      <c r="Z3" s="502"/>
      <c r="AA3" s="502"/>
      <c r="AB3" s="606"/>
      <c r="AC3" s="610" t="s">
        <v>87</v>
      </c>
      <c r="AD3" s="502"/>
      <c r="AE3" s="502"/>
      <c r="AF3" s="502"/>
      <c r="AG3" s="502"/>
      <c r="AH3" s="502"/>
      <c r="AI3" s="502"/>
      <c r="AJ3" s="502"/>
      <c r="AK3" s="502"/>
      <c r="AL3" s="572"/>
      <c r="AM3" s="501" t="s">
        <v>88</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89</v>
      </c>
      <c r="BO3" s="502"/>
      <c r="BP3" s="502"/>
      <c r="BQ3" s="502"/>
      <c r="BR3" s="502"/>
      <c r="BS3" s="502"/>
      <c r="BT3" s="502"/>
      <c r="BU3" s="572"/>
      <c r="BV3" s="501" t="s">
        <v>90</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91</v>
      </c>
      <c r="CU3" s="502"/>
      <c r="CV3" s="502"/>
      <c r="CW3" s="502"/>
      <c r="CX3" s="502"/>
      <c r="CY3" s="502"/>
      <c r="CZ3" s="502"/>
      <c r="DA3" s="572"/>
      <c r="DB3" s="501" t="s">
        <v>92</v>
      </c>
      <c r="DC3" s="502"/>
      <c r="DD3" s="502"/>
      <c r="DE3" s="502"/>
      <c r="DF3" s="502"/>
      <c r="DG3" s="502"/>
      <c r="DH3" s="502"/>
      <c r="DI3" s="572"/>
    </row>
    <row r="4" spans="1:119" ht="18.75" customHeight="1" x14ac:dyDescent="0.15">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93</v>
      </c>
      <c r="AZ4" s="459"/>
      <c r="BA4" s="459"/>
      <c r="BB4" s="459"/>
      <c r="BC4" s="459"/>
      <c r="BD4" s="459"/>
      <c r="BE4" s="459"/>
      <c r="BF4" s="459"/>
      <c r="BG4" s="459"/>
      <c r="BH4" s="459"/>
      <c r="BI4" s="459"/>
      <c r="BJ4" s="459"/>
      <c r="BK4" s="459"/>
      <c r="BL4" s="459"/>
      <c r="BM4" s="460"/>
      <c r="BN4" s="461">
        <v>4109764</v>
      </c>
      <c r="BO4" s="462"/>
      <c r="BP4" s="462"/>
      <c r="BQ4" s="462"/>
      <c r="BR4" s="462"/>
      <c r="BS4" s="462"/>
      <c r="BT4" s="462"/>
      <c r="BU4" s="463"/>
      <c r="BV4" s="461">
        <v>4295534</v>
      </c>
      <c r="BW4" s="462"/>
      <c r="BX4" s="462"/>
      <c r="BY4" s="462"/>
      <c r="BZ4" s="462"/>
      <c r="CA4" s="462"/>
      <c r="CB4" s="462"/>
      <c r="CC4" s="463"/>
      <c r="CD4" s="598" t="s">
        <v>94</v>
      </c>
      <c r="CE4" s="599"/>
      <c r="CF4" s="599"/>
      <c r="CG4" s="599"/>
      <c r="CH4" s="599"/>
      <c r="CI4" s="599"/>
      <c r="CJ4" s="599"/>
      <c r="CK4" s="599"/>
      <c r="CL4" s="599"/>
      <c r="CM4" s="599"/>
      <c r="CN4" s="599"/>
      <c r="CO4" s="599"/>
      <c r="CP4" s="599"/>
      <c r="CQ4" s="599"/>
      <c r="CR4" s="599"/>
      <c r="CS4" s="600"/>
      <c r="CT4" s="601">
        <v>11.8</v>
      </c>
      <c r="CU4" s="602"/>
      <c r="CV4" s="602"/>
      <c r="CW4" s="602"/>
      <c r="CX4" s="602"/>
      <c r="CY4" s="602"/>
      <c r="CZ4" s="602"/>
      <c r="DA4" s="603"/>
      <c r="DB4" s="601">
        <v>11.6</v>
      </c>
      <c r="DC4" s="602"/>
      <c r="DD4" s="602"/>
      <c r="DE4" s="602"/>
      <c r="DF4" s="602"/>
      <c r="DG4" s="602"/>
      <c r="DH4" s="602"/>
      <c r="DI4" s="603"/>
    </row>
    <row r="5" spans="1:119" ht="18.75" customHeight="1" x14ac:dyDescent="0.15">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95</v>
      </c>
      <c r="AN5" s="389"/>
      <c r="AO5" s="389"/>
      <c r="AP5" s="389"/>
      <c r="AQ5" s="389"/>
      <c r="AR5" s="389"/>
      <c r="AS5" s="389"/>
      <c r="AT5" s="390"/>
      <c r="AU5" s="490" t="s">
        <v>96</v>
      </c>
      <c r="AV5" s="491"/>
      <c r="AW5" s="491"/>
      <c r="AX5" s="491"/>
      <c r="AY5" s="446" t="s">
        <v>97</v>
      </c>
      <c r="AZ5" s="447"/>
      <c r="BA5" s="447"/>
      <c r="BB5" s="447"/>
      <c r="BC5" s="447"/>
      <c r="BD5" s="447"/>
      <c r="BE5" s="447"/>
      <c r="BF5" s="447"/>
      <c r="BG5" s="447"/>
      <c r="BH5" s="447"/>
      <c r="BI5" s="447"/>
      <c r="BJ5" s="447"/>
      <c r="BK5" s="447"/>
      <c r="BL5" s="447"/>
      <c r="BM5" s="448"/>
      <c r="BN5" s="432">
        <v>3825059</v>
      </c>
      <c r="BO5" s="433"/>
      <c r="BP5" s="433"/>
      <c r="BQ5" s="433"/>
      <c r="BR5" s="433"/>
      <c r="BS5" s="433"/>
      <c r="BT5" s="433"/>
      <c r="BU5" s="434"/>
      <c r="BV5" s="432">
        <v>3998327</v>
      </c>
      <c r="BW5" s="433"/>
      <c r="BX5" s="433"/>
      <c r="BY5" s="433"/>
      <c r="BZ5" s="433"/>
      <c r="CA5" s="433"/>
      <c r="CB5" s="433"/>
      <c r="CC5" s="434"/>
      <c r="CD5" s="472" t="s">
        <v>98</v>
      </c>
      <c r="CE5" s="392"/>
      <c r="CF5" s="392"/>
      <c r="CG5" s="392"/>
      <c r="CH5" s="392"/>
      <c r="CI5" s="392"/>
      <c r="CJ5" s="392"/>
      <c r="CK5" s="392"/>
      <c r="CL5" s="392"/>
      <c r="CM5" s="392"/>
      <c r="CN5" s="392"/>
      <c r="CO5" s="392"/>
      <c r="CP5" s="392"/>
      <c r="CQ5" s="392"/>
      <c r="CR5" s="392"/>
      <c r="CS5" s="473"/>
      <c r="CT5" s="429">
        <v>93.2</v>
      </c>
      <c r="CU5" s="430"/>
      <c r="CV5" s="430"/>
      <c r="CW5" s="430"/>
      <c r="CX5" s="430"/>
      <c r="CY5" s="430"/>
      <c r="CZ5" s="430"/>
      <c r="DA5" s="431"/>
      <c r="DB5" s="429">
        <v>91.4</v>
      </c>
      <c r="DC5" s="430"/>
      <c r="DD5" s="430"/>
      <c r="DE5" s="430"/>
      <c r="DF5" s="430"/>
      <c r="DG5" s="430"/>
      <c r="DH5" s="430"/>
      <c r="DI5" s="431"/>
    </row>
    <row r="6" spans="1:119" ht="18.75" customHeight="1" x14ac:dyDescent="0.15">
      <c r="A6" s="175"/>
      <c r="B6" s="578" t="s">
        <v>99</v>
      </c>
      <c r="C6" s="419"/>
      <c r="D6" s="419"/>
      <c r="E6" s="579"/>
      <c r="F6" s="579"/>
      <c r="G6" s="579"/>
      <c r="H6" s="579"/>
      <c r="I6" s="579"/>
      <c r="J6" s="579"/>
      <c r="K6" s="579"/>
      <c r="L6" s="579" t="s">
        <v>100</v>
      </c>
      <c r="M6" s="579"/>
      <c r="N6" s="579"/>
      <c r="O6" s="579"/>
      <c r="P6" s="579"/>
      <c r="Q6" s="579"/>
      <c r="R6" s="417"/>
      <c r="S6" s="417"/>
      <c r="T6" s="417"/>
      <c r="U6" s="417"/>
      <c r="V6" s="585"/>
      <c r="W6" s="522" t="s">
        <v>101</v>
      </c>
      <c r="X6" s="418"/>
      <c r="Y6" s="418"/>
      <c r="Z6" s="418"/>
      <c r="AA6" s="418"/>
      <c r="AB6" s="419"/>
      <c r="AC6" s="590" t="s">
        <v>102</v>
      </c>
      <c r="AD6" s="591"/>
      <c r="AE6" s="591"/>
      <c r="AF6" s="591"/>
      <c r="AG6" s="591"/>
      <c r="AH6" s="591"/>
      <c r="AI6" s="591"/>
      <c r="AJ6" s="591"/>
      <c r="AK6" s="591"/>
      <c r="AL6" s="592"/>
      <c r="AM6" s="489" t="s">
        <v>103</v>
      </c>
      <c r="AN6" s="389"/>
      <c r="AO6" s="389"/>
      <c r="AP6" s="389"/>
      <c r="AQ6" s="389"/>
      <c r="AR6" s="389"/>
      <c r="AS6" s="389"/>
      <c r="AT6" s="390"/>
      <c r="AU6" s="490" t="s">
        <v>104</v>
      </c>
      <c r="AV6" s="491"/>
      <c r="AW6" s="491"/>
      <c r="AX6" s="491"/>
      <c r="AY6" s="446" t="s">
        <v>105</v>
      </c>
      <c r="AZ6" s="447"/>
      <c r="BA6" s="447"/>
      <c r="BB6" s="447"/>
      <c r="BC6" s="447"/>
      <c r="BD6" s="447"/>
      <c r="BE6" s="447"/>
      <c r="BF6" s="447"/>
      <c r="BG6" s="447"/>
      <c r="BH6" s="447"/>
      <c r="BI6" s="447"/>
      <c r="BJ6" s="447"/>
      <c r="BK6" s="447"/>
      <c r="BL6" s="447"/>
      <c r="BM6" s="448"/>
      <c r="BN6" s="432">
        <v>284705</v>
      </c>
      <c r="BO6" s="433"/>
      <c r="BP6" s="433"/>
      <c r="BQ6" s="433"/>
      <c r="BR6" s="433"/>
      <c r="BS6" s="433"/>
      <c r="BT6" s="433"/>
      <c r="BU6" s="434"/>
      <c r="BV6" s="432">
        <v>297207</v>
      </c>
      <c r="BW6" s="433"/>
      <c r="BX6" s="433"/>
      <c r="BY6" s="433"/>
      <c r="BZ6" s="433"/>
      <c r="CA6" s="433"/>
      <c r="CB6" s="433"/>
      <c r="CC6" s="434"/>
      <c r="CD6" s="472" t="s">
        <v>106</v>
      </c>
      <c r="CE6" s="392"/>
      <c r="CF6" s="392"/>
      <c r="CG6" s="392"/>
      <c r="CH6" s="392"/>
      <c r="CI6" s="392"/>
      <c r="CJ6" s="392"/>
      <c r="CK6" s="392"/>
      <c r="CL6" s="392"/>
      <c r="CM6" s="392"/>
      <c r="CN6" s="392"/>
      <c r="CO6" s="392"/>
      <c r="CP6" s="392"/>
      <c r="CQ6" s="392"/>
      <c r="CR6" s="392"/>
      <c r="CS6" s="473"/>
      <c r="CT6" s="575">
        <v>94</v>
      </c>
      <c r="CU6" s="576"/>
      <c r="CV6" s="576"/>
      <c r="CW6" s="576"/>
      <c r="CX6" s="576"/>
      <c r="CY6" s="576"/>
      <c r="CZ6" s="576"/>
      <c r="DA6" s="577"/>
      <c r="DB6" s="575">
        <v>94.3</v>
      </c>
      <c r="DC6" s="576"/>
      <c r="DD6" s="576"/>
      <c r="DE6" s="576"/>
      <c r="DF6" s="576"/>
      <c r="DG6" s="576"/>
      <c r="DH6" s="576"/>
      <c r="DI6" s="577"/>
    </row>
    <row r="7" spans="1:119" ht="18.75" customHeight="1" x14ac:dyDescent="0.15">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107</v>
      </c>
      <c r="AN7" s="389"/>
      <c r="AO7" s="389"/>
      <c r="AP7" s="389"/>
      <c r="AQ7" s="389"/>
      <c r="AR7" s="389"/>
      <c r="AS7" s="389"/>
      <c r="AT7" s="390"/>
      <c r="AU7" s="490" t="s">
        <v>108</v>
      </c>
      <c r="AV7" s="491"/>
      <c r="AW7" s="491"/>
      <c r="AX7" s="491"/>
      <c r="AY7" s="446" t="s">
        <v>109</v>
      </c>
      <c r="AZ7" s="447"/>
      <c r="BA7" s="447"/>
      <c r="BB7" s="447"/>
      <c r="BC7" s="447"/>
      <c r="BD7" s="447"/>
      <c r="BE7" s="447"/>
      <c r="BF7" s="447"/>
      <c r="BG7" s="447"/>
      <c r="BH7" s="447"/>
      <c r="BI7" s="447"/>
      <c r="BJ7" s="447"/>
      <c r="BK7" s="447"/>
      <c r="BL7" s="447"/>
      <c r="BM7" s="448"/>
      <c r="BN7" s="432">
        <v>9898</v>
      </c>
      <c r="BO7" s="433"/>
      <c r="BP7" s="433"/>
      <c r="BQ7" s="433"/>
      <c r="BR7" s="433"/>
      <c r="BS7" s="433"/>
      <c r="BT7" s="433"/>
      <c r="BU7" s="434"/>
      <c r="BV7" s="432">
        <v>6434</v>
      </c>
      <c r="BW7" s="433"/>
      <c r="BX7" s="433"/>
      <c r="BY7" s="433"/>
      <c r="BZ7" s="433"/>
      <c r="CA7" s="433"/>
      <c r="CB7" s="433"/>
      <c r="CC7" s="434"/>
      <c r="CD7" s="472" t="s">
        <v>110</v>
      </c>
      <c r="CE7" s="392"/>
      <c r="CF7" s="392"/>
      <c r="CG7" s="392"/>
      <c r="CH7" s="392"/>
      <c r="CI7" s="392"/>
      <c r="CJ7" s="392"/>
      <c r="CK7" s="392"/>
      <c r="CL7" s="392"/>
      <c r="CM7" s="392"/>
      <c r="CN7" s="392"/>
      <c r="CO7" s="392"/>
      <c r="CP7" s="392"/>
      <c r="CQ7" s="392"/>
      <c r="CR7" s="392"/>
      <c r="CS7" s="473"/>
      <c r="CT7" s="432">
        <v>2330703</v>
      </c>
      <c r="CU7" s="433"/>
      <c r="CV7" s="433"/>
      <c r="CW7" s="433"/>
      <c r="CX7" s="433"/>
      <c r="CY7" s="433"/>
      <c r="CZ7" s="433"/>
      <c r="DA7" s="434"/>
      <c r="DB7" s="432">
        <v>2501842</v>
      </c>
      <c r="DC7" s="433"/>
      <c r="DD7" s="433"/>
      <c r="DE7" s="433"/>
      <c r="DF7" s="433"/>
      <c r="DG7" s="433"/>
      <c r="DH7" s="433"/>
      <c r="DI7" s="434"/>
    </row>
    <row r="8" spans="1:119" ht="18.75" customHeight="1" thickBot="1" x14ac:dyDescent="0.2">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111</v>
      </c>
      <c r="AN8" s="389"/>
      <c r="AO8" s="389"/>
      <c r="AP8" s="389"/>
      <c r="AQ8" s="389"/>
      <c r="AR8" s="389"/>
      <c r="AS8" s="389"/>
      <c r="AT8" s="390"/>
      <c r="AU8" s="490" t="s">
        <v>112</v>
      </c>
      <c r="AV8" s="491"/>
      <c r="AW8" s="491"/>
      <c r="AX8" s="491"/>
      <c r="AY8" s="446" t="s">
        <v>113</v>
      </c>
      <c r="AZ8" s="447"/>
      <c r="BA8" s="447"/>
      <c r="BB8" s="447"/>
      <c r="BC8" s="447"/>
      <c r="BD8" s="447"/>
      <c r="BE8" s="447"/>
      <c r="BF8" s="447"/>
      <c r="BG8" s="447"/>
      <c r="BH8" s="447"/>
      <c r="BI8" s="447"/>
      <c r="BJ8" s="447"/>
      <c r="BK8" s="447"/>
      <c r="BL8" s="447"/>
      <c r="BM8" s="448"/>
      <c r="BN8" s="432">
        <v>274807</v>
      </c>
      <c r="BO8" s="433"/>
      <c r="BP8" s="433"/>
      <c r="BQ8" s="433"/>
      <c r="BR8" s="433"/>
      <c r="BS8" s="433"/>
      <c r="BT8" s="433"/>
      <c r="BU8" s="434"/>
      <c r="BV8" s="432">
        <v>290773</v>
      </c>
      <c r="BW8" s="433"/>
      <c r="BX8" s="433"/>
      <c r="BY8" s="433"/>
      <c r="BZ8" s="433"/>
      <c r="CA8" s="433"/>
      <c r="CB8" s="433"/>
      <c r="CC8" s="434"/>
      <c r="CD8" s="472" t="s">
        <v>114</v>
      </c>
      <c r="CE8" s="392"/>
      <c r="CF8" s="392"/>
      <c r="CG8" s="392"/>
      <c r="CH8" s="392"/>
      <c r="CI8" s="392"/>
      <c r="CJ8" s="392"/>
      <c r="CK8" s="392"/>
      <c r="CL8" s="392"/>
      <c r="CM8" s="392"/>
      <c r="CN8" s="392"/>
      <c r="CO8" s="392"/>
      <c r="CP8" s="392"/>
      <c r="CQ8" s="392"/>
      <c r="CR8" s="392"/>
      <c r="CS8" s="473"/>
      <c r="CT8" s="535">
        <v>0.17</v>
      </c>
      <c r="CU8" s="536"/>
      <c r="CV8" s="536"/>
      <c r="CW8" s="536"/>
      <c r="CX8" s="536"/>
      <c r="CY8" s="536"/>
      <c r="CZ8" s="536"/>
      <c r="DA8" s="537"/>
      <c r="DB8" s="535">
        <v>0.17</v>
      </c>
      <c r="DC8" s="536"/>
      <c r="DD8" s="536"/>
      <c r="DE8" s="536"/>
      <c r="DF8" s="536"/>
      <c r="DG8" s="536"/>
      <c r="DH8" s="536"/>
      <c r="DI8" s="537"/>
    </row>
    <row r="9" spans="1:119" ht="18.75" customHeight="1" thickBot="1" x14ac:dyDescent="0.2">
      <c r="A9" s="175"/>
      <c r="B9" s="564" t="s">
        <v>115</v>
      </c>
      <c r="C9" s="565"/>
      <c r="D9" s="565"/>
      <c r="E9" s="565"/>
      <c r="F9" s="565"/>
      <c r="G9" s="565"/>
      <c r="H9" s="565"/>
      <c r="I9" s="565"/>
      <c r="J9" s="565"/>
      <c r="K9" s="483"/>
      <c r="L9" s="566" t="s">
        <v>116</v>
      </c>
      <c r="M9" s="567"/>
      <c r="N9" s="567"/>
      <c r="O9" s="567"/>
      <c r="P9" s="567"/>
      <c r="Q9" s="568"/>
      <c r="R9" s="569">
        <v>3520</v>
      </c>
      <c r="S9" s="570"/>
      <c r="T9" s="570"/>
      <c r="U9" s="570"/>
      <c r="V9" s="571"/>
      <c r="W9" s="501" t="s">
        <v>117</v>
      </c>
      <c r="X9" s="502"/>
      <c r="Y9" s="502"/>
      <c r="Z9" s="502"/>
      <c r="AA9" s="502"/>
      <c r="AB9" s="502"/>
      <c r="AC9" s="502"/>
      <c r="AD9" s="502"/>
      <c r="AE9" s="502"/>
      <c r="AF9" s="502"/>
      <c r="AG9" s="502"/>
      <c r="AH9" s="502"/>
      <c r="AI9" s="502"/>
      <c r="AJ9" s="502"/>
      <c r="AK9" s="502"/>
      <c r="AL9" s="572"/>
      <c r="AM9" s="489" t="s">
        <v>118</v>
      </c>
      <c r="AN9" s="389"/>
      <c r="AO9" s="389"/>
      <c r="AP9" s="389"/>
      <c r="AQ9" s="389"/>
      <c r="AR9" s="389"/>
      <c r="AS9" s="389"/>
      <c r="AT9" s="390"/>
      <c r="AU9" s="490" t="s">
        <v>104</v>
      </c>
      <c r="AV9" s="491"/>
      <c r="AW9" s="491"/>
      <c r="AX9" s="491"/>
      <c r="AY9" s="446" t="s">
        <v>119</v>
      </c>
      <c r="AZ9" s="447"/>
      <c r="BA9" s="447"/>
      <c r="BB9" s="447"/>
      <c r="BC9" s="447"/>
      <c r="BD9" s="447"/>
      <c r="BE9" s="447"/>
      <c r="BF9" s="447"/>
      <c r="BG9" s="447"/>
      <c r="BH9" s="447"/>
      <c r="BI9" s="447"/>
      <c r="BJ9" s="447"/>
      <c r="BK9" s="447"/>
      <c r="BL9" s="447"/>
      <c r="BM9" s="448"/>
      <c r="BN9" s="432">
        <v>-15966</v>
      </c>
      <c r="BO9" s="433"/>
      <c r="BP9" s="433"/>
      <c r="BQ9" s="433"/>
      <c r="BR9" s="433"/>
      <c r="BS9" s="433"/>
      <c r="BT9" s="433"/>
      <c r="BU9" s="434"/>
      <c r="BV9" s="432">
        <v>69678</v>
      </c>
      <c r="BW9" s="433"/>
      <c r="BX9" s="433"/>
      <c r="BY9" s="433"/>
      <c r="BZ9" s="433"/>
      <c r="CA9" s="433"/>
      <c r="CB9" s="433"/>
      <c r="CC9" s="434"/>
      <c r="CD9" s="472" t="s">
        <v>120</v>
      </c>
      <c r="CE9" s="392"/>
      <c r="CF9" s="392"/>
      <c r="CG9" s="392"/>
      <c r="CH9" s="392"/>
      <c r="CI9" s="392"/>
      <c r="CJ9" s="392"/>
      <c r="CK9" s="392"/>
      <c r="CL9" s="392"/>
      <c r="CM9" s="392"/>
      <c r="CN9" s="392"/>
      <c r="CO9" s="392"/>
      <c r="CP9" s="392"/>
      <c r="CQ9" s="392"/>
      <c r="CR9" s="392"/>
      <c r="CS9" s="473"/>
      <c r="CT9" s="429">
        <v>14</v>
      </c>
      <c r="CU9" s="430"/>
      <c r="CV9" s="430"/>
      <c r="CW9" s="430"/>
      <c r="CX9" s="430"/>
      <c r="CY9" s="430"/>
      <c r="CZ9" s="430"/>
      <c r="DA9" s="431"/>
      <c r="DB9" s="429">
        <v>12.9</v>
      </c>
      <c r="DC9" s="430"/>
      <c r="DD9" s="430"/>
      <c r="DE9" s="430"/>
      <c r="DF9" s="430"/>
      <c r="DG9" s="430"/>
      <c r="DH9" s="430"/>
      <c r="DI9" s="431"/>
    </row>
    <row r="10" spans="1:119" ht="18.75" customHeight="1" thickBot="1" x14ac:dyDescent="0.2">
      <c r="A10" s="175"/>
      <c r="B10" s="564"/>
      <c r="C10" s="565"/>
      <c r="D10" s="565"/>
      <c r="E10" s="565"/>
      <c r="F10" s="565"/>
      <c r="G10" s="565"/>
      <c r="H10" s="565"/>
      <c r="I10" s="565"/>
      <c r="J10" s="565"/>
      <c r="K10" s="483"/>
      <c r="L10" s="388" t="s">
        <v>121</v>
      </c>
      <c r="M10" s="389"/>
      <c r="N10" s="389"/>
      <c r="O10" s="389"/>
      <c r="P10" s="389"/>
      <c r="Q10" s="390"/>
      <c r="R10" s="385">
        <v>3777</v>
      </c>
      <c r="S10" s="386"/>
      <c r="T10" s="386"/>
      <c r="U10" s="386"/>
      <c r="V10" s="445"/>
      <c r="W10" s="573"/>
      <c r="X10" s="383"/>
      <c r="Y10" s="383"/>
      <c r="Z10" s="383"/>
      <c r="AA10" s="383"/>
      <c r="AB10" s="383"/>
      <c r="AC10" s="383"/>
      <c r="AD10" s="383"/>
      <c r="AE10" s="383"/>
      <c r="AF10" s="383"/>
      <c r="AG10" s="383"/>
      <c r="AH10" s="383"/>
      <c r="AI10" s="383"/>
      <c r="AJ10" s="383"/>
      <c r="AK10" s="383"/>
      <c r="AL10" s="574"/>
      <c r="AM10" s="489" t="s">
        <v>122</v>
      </c>
      <c r="AN10" s="389"/>
      <c r="AO10" s="389"/>
      <c r="AP10" s="389"/>
      <c r="AQ10" s="389"/>
      <c r="AR10" s="389"/>
      <c r="AS10" s="389"/>
      <c r="AT10" s="390"/>
      <c r="AU10" s="490" t="s">
        <v>123</v>
      </c>
      <c r="AV10" s="491"/>
      <c r="AW10" s="491"/>
      <c r="AX10" s="491"/>
      <c r="AY10" s="446" t="s">
        <v>124</v>
      </c>
      <c r="AZ10" s="447"/>
      <c r="BA10" s="447"/>
      <c r="BB10" s="447"/>
      <c r="BC10" s="447"/>
      <c r="BD10" s="447"/>
      <c r="BE10" s="447"/>
      <c r="BF10" s="447"/>
      <c r="BG10" s="447"/>
      <c r="BH10" s="447"/>
      <c r="BI10" s="447"/>
      <c r="BJ10" s="447"/>
      <c r="BK10" s="447"/>
      <c r="BL10" s="447"/>
      <c r="BM10" s="448"/>
      <c r="BN10" s="432">
        <v>710</v>
      </c>
      <c r="BO10" s="433"/>
      <c r="BP10" s="433"/>
      <c r="BQ10" s="433"/>
      <c r="BR10" s="433"/>
      <c r="BS10" s="433"/>
      <c r="BT10" s="433"/>
      <c r="BU10" s="434"/>
      <c r="BV10" s="432">
        <v>586</v>
      </c>
      <c r="BW10" s="433"/>
      <c r="BX10" s="433"/>
      <c r="BY10" s="433"/>
      <c r="BZ10" s="433"/>
      <c r="CA10" s="433"/>
      <c r="CB10" s="433"/>
      <c r="CC10" s="434"/>
      <c r="CD10" s="178" t="s">
        <v>125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64"/>
      <c r="C11" s="565"/>
      <c r="D11" s="565"/>
      <c r="E11" s="565"/>
      <c r="F11" s="565"/>
      <c r="G11" s="565"/>
      <c r="H11" s="565"/>
      <c r="I11" s="565"/>
      <c r="J11" s="565"/>
      <c r="K11" s="483"/>
      <c r="L11" s="393" t="s">
        <v>126</v>
      </c>
      <c r="M11" s="394"/>
      <c r="N11" s="394"/>
      <c r="O11" s="394"/>
      <c r="P11" s="394"/>
      <c r="Q11" s="395"/>
      <c r="R11" s="561" t="s">
        <v>127</v>
      </c>
      <c r="S11" s="562"/>
      <c r="T11" s="562"/>
      <c r="U11" s="562"/>
      <c r="V11" s="563"/>
      <c r="W11" s="573"/>
      <c r="X11" s="383"/>
      <c r="Y11" s="383"/>
      <c r="Z11" s="383"/>
      <c r="AA11" s="383"/>
      <c r="AB11" s="383"/>
      <c r="AC11" s="383"/>
      <c r="AD11" s="383"/>
      <c r="AE11" s="383"/>
      <c r="AF11" s="383"/>
      <c r="AG11" s="383"/>
      <c r="AH11" s="383"/>
      <c r="AI11" s="383"/>
      <c r="AJ11" s="383"/>
      <c r="AK11" s="383"/>
      <c r="AL11" s="574"/>
      <c r="AM11" s="489" t="s">
        <v>128</v>
      </c>
      <c r="AN11" s="389"/>
      <c r="AO11" s="389"/>
      <c r="AP11" s="389"/>
      <c r="AQ11" s="389"/>
      <c r="AR11" s="389"/>
      <c r="AS11" s="389"/>
      <c r="AT11" s="390"/>
      <c r="AU11" s="490" t="s">
        <v>129</v>
      </c>
      <c r="AV11" s="491"/>
      <c r="AW11" s="491"/>
      <c r="AX11" s="491"/>
      <c r="AY11" s="446" t="s">
        <v>130</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131</v>
      </c>
      <c r="CE11" s="392"/>
      <c r="CF11" s="392"/>
      <c r="CG11" s="392"/>
      <c r="CH11" s="392"/>
      <c r="CI11" s="392"/>
      <c r="CJ11" s="392"/>
      <c r="CK11" s="392"/>
      <c r="CL11" s="392"/>
      <c r="CM11" s="392"/>
      <c r="CN11" s="392"/>
      <c r="CO11" s="392"/>
      <c r="CP11" s="392"/>
      <c r="CQ11" s="392"/>
      <c r="CR11" s="392"/>
      <c r="CS11" s="473"/>
      <c r="CT11" s="535" t="s">
        <v>132</v>
      </c>
      <c r="CU11" s="536"/>
      <c r="CV11" s="536"/>
      <c r="CW11" s="536"/>
      <c r="CX11" s="536"/>
      <c r="CY11" s="536"/>
      <c r="CZ11" s="536"/>
      <c r="DA11" s="537"/>
      <c r="DB11" s="535" t="s">
        <v>132</v>
      </c>
      <c r="DC11" s="536"/>
      <c r="DD11" s="536"/>
      <c r="DE11" s="536"/>
      <c r="DF11" s="536"/>
      <c r="DG11" s="536"/>
      <c r="DH11" s="536"/>
      <c r="DI11" s="537"/>
    </row>
    <row r="12" spans="1:119" ht="18.75" customHeight="1" x14ac:dyDescent="0.15">
      <c r="A12" s="175"/>
      <c r="B12" s="538" t="s">
        <v>133</v>
      </c>
      <c r="C12" s="539"/>
      <c r="D12" s="539"/>
      <c r="E12" s="539"/>
      <c r="F12" s="539"/>
      <c r="G12" s="539"/>
      <c r="H12" s="539"/>
      <c r="I12" s="539"/>
      <c r="J12" s="539"/>
      <c r="K12" s="540"/>
      <c r="L12" s="547" t="s">
        <v>134</v>
      </c>
      <c r="M12" s="548"/>
      <c r="N12" s="548"/>
      <c r="O12" s="548"/>
      <c r="P12" s="548"/>
      <c r="Q12" s="549"/>
      <c r="R12" s="550">
        <v>3505</v>
      </c>
      <c r="S12" s="551"/>
      <c r="T12" s="551"/>
      <c r="U12" s="551"/>
      <c r="V12" s="552"/>
      <c r="W12" s="553" t="s">
        <v>1</v>
      </c>
      <c r="X12" s="491"/>
      <c r="Y12" s="491"/>
      <c r="Z12" s="491"/>
      <c r="AA12" s="491"/>
      <c r="AB12" s="554"/>
      <c r="AC12" s="555" t="s">
        <v>135</v>
      </c>
      <c r="AD12" s="556"/>
      <c r="AE12" s="556"/>
      <c r="AF12" s="556"/>
      <c r="AG12" s="557"/>
      <c r="AH12" s="555" t="s">
        <v>136</v>
      </c>
      <c r="AI12" s="556"/>
      <c r="AJ12" s="556"/>
      <c r="AK12" s="556"/>
      <c r="AL12" s="558"/>
      <c r="AM12" s="489" t="s">
        <v>137</v>
      </c>
      <c r="AN12" s="389"/>
      <c r="AO12" s="389"/>
      <c r="AP12" s="389"/>
      <c r="AQ12" s="389"/>
      <c r="AR12" s="389"/>
      <c r="AS12" s="389"/>
      <c r="AT12" s="390"/>
      <c r="AU12" s="490" t="s">
        <v>104</v>
      </c>
      <c r="AV12" s="491"/>
      <c r="AW12" s="491"/>
      <c r="AX12" s="491"/>
      <c r="AY12" s="446" t="s">
        <v>138</v>
      </c>
      <c r="AZ12" s="447"/>
      <c r="BA12" s="447"/>
      <c r="BB12" s="447"/>
      <c r="BC12" s="447"/>
      <c r="BD12" s="447"/>
      <c r="BE12" s="447"/>
      <c r="BF12" s="447"/>
      <c r="BG12" s="447"/>
      <c r="BH12" s="447"/>
      <c r="BI12" s="447"/>
      <c r="BJ12" s="447"/>
      <c r="BK12" s="447"/>
      <c r="BL12" s="447"/>
      <c r="BM12" s="448"/>
      <c r="BN12" s="432">
        <v>149000</v>
      </c>
      <c r="BO12" s="433"/>
      <c r="BP12" s="433"/>
      <c r="BQ12" s="433"/>
      <c r="BR12" s="433"/>
      <c r="BS12" s="433"/>
      <c r="BT12" s="433"/>
      <c r="BU12" s="434"/>
      <c r="BV12" s="432">
        <v>8000</v>
      </c>
      <c r="BW12" s="433"/>
      <c r="BX12" s="433"/>
      <c r="BY12" s="433"/>
      <c r="BZ12" s="433"/>
      <c r="CA12" s="433"/>
      <c r="CB12" s="433"/>
      <c r="CC12" s="434"/>
      <c r="CD12" s="472" t="s">
        <v>139</v>
      </c>
      <c r="CE12" s="392"/>
      <c r="CF12" s="392"/>
      <c r="CG12" s="392"/>
      <c r="CH12" s="392"/>
      <c r="CI12" s="392"/>
      <c r="CJ12" s="392"/>
      <c r="CK12" s="392"/>
      <c r="CL12" s="392"/>
      <c r="CM12" s="392"/>
      <c r="CN12" s="392"/>
      <c r="CO12" s="392"/>
      <c r="CP12" s="392"/>
      <c r="CQ12" s="392"/>
      <c r="CR12" s="392"/>
      <c r="CS12" s="473"/>
      <c r="CT12" s="535" t="s">
        <v>132</v>
      </c>
      <c r="CU12" s="536"/>
      <c r="CV12" s="536"/>
      <c r="CW12" s="536"/>
      <c r="CX12" s="536"/>
      <c r="CY12" s="536"/>
      <c r="CZ12" s="536"/>
      <c r="DA12" s="537"/>
      <c r="DB12" s="535" t="s">
        <v>132</v>
      </c>
      <c r="DC12" s="536"/>
      <c r="DD12" s="536"/>
      <c r="DE12" s="536"/>
      <c r="DF12" s="536"/>
      <c r="DG12" s="536"/>
      <c r="DH12" s="536"/>
      <c r="DI12" s="537"/>
    </row>
    <row r="13" spans="1:119" ht="18.75" customHeight="1" x14ac:dyDescent="0.15">
      <c r="A13" s="175"/>
      <c r="B13" s="541"/>
      <c r="C13" s="542"/>
      <c r="D13" s="542"/>
      <c r="E13" s="542"/>
      <c r="F13" s="542"/>
      <c r="G13" s="542"/>
      <c r="H13" s="542"/>
      <c r="I13" s="542"/>
      <c r="J13" s="542"/>
      <c r="K13" s="543"/>
      <c r="L13" s="184"/>
      <c r="M13" s="516" t="s">
        <v>140</v>
      </c>
      <c r="N13" s="517"/>
      <c r="O13" s="517"/>
      <c r="P13" s="517"/>
      <c r="Q13" s="518"/>
      <c r="R13" s="519">
        <v>3488</v>
      </c>
      <c r="S13" s="520"/>
      <c r="T13" s="520"/>
      <c r="U13" s="520"/>
      <c r="V13" s="521"/>
      <c r="W13" s="522" t="s">
        <v>141</v>
      </c>
      <c r="X13" s="418"/>
      <c r="Y13" s="418"/>
      <c r="Z13" s="418"/>
      <c r="AA13" s="418"/>
      <c r="AB13" s="419"/>
      <c r="AC13" s="385">
        <v>486</v>
      </c>
      <c r="AD13" s="386"/>
      <c r="AE13" s="386"/>
      <c r="AF13" s="386"/>
      <c r="AG13" s="387"/>
      <c r="AH13" s="385">
        <v>557</v>
      </c>
      <c r="AI13" s="386"/>
      <c r="AJ13" s="386"/>
      <c r="AK13" s="386"/>
      <c r="AL13" s="445"/>
      <c r="AM13" s="489" t="s">
        <v>142</v>
      </c>
      <c r="AN13" s="389"/>
      <c r="AO13" s="389"/>
      <c r="AP13" s="389"/>
      <c r="AQ13" s="389"/>
      <c r="AR13" s="389"/>
      <c r="AS13" s="389"/>
      <c r="AT13" s="390"/>
      <c r="AU13" s="490" t="s">
        <v>123</v>
      </c>
      <c r="AV13" s="491"/>
      <c r="AW13" s="491"/>
      <c r="AX13" s="491"/>
      <c r="AY13" s="446" t="s">
        <v>143</v>
      </c>
      <c r="AZ13" s="447"/>
      <c r="BA13" s="447"/>
      <c r="BB13" s="447"/>
      <c r="BC13" s="447"/>
      <c r="BD13" s="447"/>
      <c r="BE13" s="447"/>
      <c r="BF13" s="447"/>
      <c r="BG13" s="447"/>
      <c r="BH13" s="447"/>
      <c r="BI13" s="447"/>
      <c r="BJ13" s="447"/>
      <c r="BK13" s="447"/>
      <c r="BL13" s="447"/>
      <c r="BM13" s="448"/>
      <c r="BN13" s="432">
        <v>-164256</v>
      </c>
      <c r="BO13" s="433"/>
      <c r="BP13" s="433"/>
      <c r="BQ13" s="433"/>
      <c r="BR13" s="433"/>
      <c r="BS13" s="433"/>
      <c r="BT13" s="433"/>
      <c r="BU13" s="434"/>
      <c r="BV13" s="432">
        <v>62264</v>
      </c>
      <c r="BW13" s="433"/>
      <c r="BX13" s="433"/>
      <c r="BY13" s="433"/>
      <c r="BZ13" s="433"/>
      <c r="CA13" s="433"/>
      <c r="CB13" s="433"/>
      <c r="CC13" s="434"/>
      <c r="CD13" s="472" t="s">
        <v>144</v>
      </c>
      <c r="CE13" s="392"/>
      <c r="CF13" s="392"/>
      <c r="CG13" s="392"/>
      <c r="CH13" s="392"/>
      <c r="CI13" s="392"/>
      <c r="CJ13" s="392"/>
      <c r="CK13" s="392"/>
      <c r="CL13" s="392"/>
      <c r="CM13" s="392"/>
      <c r="CN13" s="392"/>
      <c r="CO13" s="392"/>
      <c r="CP13" s="392"/>
      <c r="CQ13" s="392"/>
      <c r="CR13" s="392"/>
      <c r="CS13" s="473"/>
      <c r="CT13" s="429">
        <v>5.7</v>
      </c>
      <c r="CU13" s="430"/>
      <c r="CV13" s="430"/>
      <c r="CW13" s="430"/>
      <c r="CX13" s="430"/>
      <c r="CY13" s="430"/>
      <c r="CZ13" s="430"/>
      <c r="DA13" s="431"/>
      <c r="DB13" s="429">
        <v>6.8</v>
      </c>
      <c r="DC13" s="430"/>
      <c r="DD13" s="430"/>
      <c r="DE13" s="430"/>
      <c r="DF13" s="430"/>
      <c r="DG13" s="430"/>
      <c r="DH13" s="430"/>
      <c r="DI13" s="431"/>
    </row>
    <row r="14" spans="1:119" ht="18.75" customHeight="1" thickBot="1" x14ac:dyDescent="0.2">
      <c r="A14" s="175"/>
      <c r="B14" s="541"/>
      <c r="C14" s="542"/>
      <c r="D14" s="542"/>
      <c r="E14" s="542"/>
      <c r="F14" s="542"/>
      <c r="G14" s="542"/>
      <c r="H14" s="542"/>
      <c r="I14" s="542"/>
      <c r="J14" s="542"/>
      <c r="K14" s="543"/>
      <c r="L14" s="506" t="s">
        <v>145</v>
      </c>
      <c r="M14" s="559"/>
      <c r="N14" s="559"/>
      <c r="O14" s="559"/>
      <c r="P14" s="559"/>
      <c r="Q14" s="560"/>
      <c r="R14" s="519">
        <v>3532</v>
      </c>
      <c r="S14" s="520"/>
      <c r="T14" s="520"/>
      <c r="U14" s="520"/>
      <c r="V14" s="521"/>
      <c r="W14" s="523"/>
      <c r="X14" s="421"/>
      <c r="Y14" s="421"/>
      <c r="Z14" s="421"/>
      <c r="AA14" s="421"/>
      <c r="AB14" s="422"/>
      <c r="AC14" s="512">
        <v>26.7</v>
      </c>
      <c r="AD14" s="513"/>
      <c r="AE14" s="513"/>
      <c r="AF14" s="513"/>
      <c r="AG14" s="514"/>
      <c r="AH14" s="512">
        <v>28.8</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146</v>
      </c>
      <c r="CE14" s="470"/>
      <c r="CF14" s="470"/>
      <c r="CG14" s="470"/>
      <c r="CH14" s="470"/>
      <c r="CI14" s="470"/>
      <c r="CJ14" s="470"/>
      <c r="CK14" s="470"/>
      <c r="CL14" s="470"/>
      <c r="CM14" s="470"/>
      <c r="CN14" s="470"/>
      <c r="CO14" s="470"/>
      <c r="CP14" s="470"/>
      <c r="CQ14" s="470"/>
      <c r="CR14" s="470"/>
      <c r="CS14" s="471"/>
      <c r="CT14" s="529">
        <v>3.4</v>
      </c>
      <c r="CU14" s="530"/>
      <c r="CV14" s="530"/>
      <c r="CW14" s="530"/>
      <c r="CX14" s="530"/>
      <c r="CY14" s="530"/>
      <c r="CZ14" s="530"/>
      <c r="DA14" s="531"/>
      <c r="DB14" s="529">
        <v>9.5</v>
      </c>
      <c r="DC14" s="530"/>
      <c r="DD14" s="530"/>
      <c r="DE14" s="530"/>
      <c r="DF14" s="530"/>
      <c r="DG14" s="530"/>
      <c r="DH14" s="530"/>
      <c r="DI14" s="531"/>
    </row>
    <row r="15" spans="1:119" ht="18.75" customHeight="1" x14ac:dyDescent="0.15">
      <c r="A15" s="175"/>
      <c r="B15" s="541"/>
      <c r="C15" s="542"/>
      <c r="D15" s="542"/>
      <c r="E15" s="542"/>
      <c r="F15" s="542"/>
      <c r="G15" s="542"/>
      <c r="H15" s="542"/>
      <c r="I15" s="542"/>
      <c r="J15" s="542"/>
      <c r="K15" s="543"/>
      <c r="L15" s="184"/>
      <c r="M15" s="516" t="s">
        <v>140</v>
      </c>
      <c r="N15" s="517"/>
      <c r="O15" s="517"/>
      <c r="P15" s="517"/>
      <c r="Q15" s="518"/>
      <c r="R15" s="519">
        <v>3529</v>
      </c>
      <c r="S15" s="520"/>
      <c r="T15" s="520"/>
      <c r="U15" s="520"/>
      <c r="V15" s="521"/>
      <c r="W15" s="522" t="s">
        <v>147</v>
      </c>
      <c r="X15" s="418"/>
      <c r="Y15" s="418"/>
      <c r="Z15" s="418"/>
      <c r="AA15" s="418"/>
      <c r="AB15" s="419"/>
      <c r="AC15" s="385">
        <v>252</v>
      </c>
      <c r="AD15" s="386"/>
      <c r="AE15" s="386"/>
      <c r="AF15" s="386"/>
      <c r="AG15" s="387"/>
      <c r="AH15" s="385">
        <v>281</v>
      </c>
      <c r="AI15" s="386"/>
      <c r="AJ15" s="386"/>
      <c r="AK15" s="386"/>
      <c r="AL15" s="445"/>
      <c r="AM15" s="489"/>
      <c r="AN15" s="389"/>
      <c r="AO15" s="389"/>
      <c r="AP15" s="389"/>
      <c r="AQ15" s="389"/>
      <c r="AR15" s="389"/>
      <c r="AS15" s="389"/>
      <c r="AT15" s="390"/>
      <c r="AU15" s="490"/>
      <c r="AV15" s="491"/>
      <c r="AW15" s="491"/>
      <c r="AX15" s="491"/>
      <c r="AY15" s="458" t="s">
        <v>148</v>
      </c>
      <c r="AZ15" s="459"/>
      <c r="BA15" s="459"/>
      <c r="BB15" s="459"/>
      <c r="BC15" s="459"/>
      <c r="BD15" s="459"/>
      <c r="BE15" s="459"/>
      <c r="BF15" s="459"/>
      <c r="BG15" s="459"/>
      <c r="BH15" s="459"/>
      <c r="BI15" s="459"/>
      <c r="BJ15" s="459"/>
      <c r="BK15" s="459"/>
      <c r="BL15" s="459"/>
      <c r="BM15" s="460"/>
      <c r="BN15" s="461">
        <v>394470</v>
      </c>
      <c r="BO15" s="462"/>
      <c r="BP15" s="462"/>
      <c r="BQ15" s="462"/>
      <c r="BR15" s="462"/>
      <c r="BS15" s="462"/>
      <c r="BT15" s="462"/>
      <c r="BU15" s="463"/>
      <c r="BV15" s="461">
        <v>380418</v>
      </c>
      <c r="BW15" s="462"/>
      <c r="BX15" s="462"/>
      <c r="BY15" s="462"/>
      <c r="BZ15" s="462"/>
      <c r="CA15" s="462"/>
      <c r="CB15" s="462"/>
      <c r="CC15" s="463"/>
      <c r="CD15" s="532" t="s">
        <v>149</v>
      </c>
      <c r="CE15" s="533"/>
      <c r="CF15" s="533"/>
      <c r="CG15" s="533"/>
      <c r="CH15" s="533"/>
      <c r="CI15" s="533"/>
      <c r="CJ15" s="533"/>
      <c r="CK15" s="533"/>
      <c r="CL15" s="533"/>
      <c r="CM15" s="533"/>
      <c r="CN15" s="533"/>
      <c r="CO15" s="533"/>
      <c r="CP15" s="533"/>
      <c r="CQ15" s="533"/>
      <c r="CR15" s="533"/>
      <c r="CS15" s="534"/>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41"/>
      <c r="C16" s="542"/>
      <c r="D16" s="542"/>
      <c r="E16" s="542"/>
      <c r="F16" s="542"/>
      <c r="G16" s="542"/>
      <c r="H16" s="542"/>
      <c r="I16" s="542"/>
      <c r="J16" s="542"/>
      <c r="K16" s="543"/>
      <c r="L16" s="506" t="s">
        <v>150</v>
      </c>
      <c r="M16" s="507"/>
      <c r="N16" s="507"/>
      <c r="O16" s="507"/>
      <c r="P16" s="507"/>
      <c r="Q16" s="508"/>
      <c r="R16" s="509" t="s">
        <v>151</v>
      </c>
      <c r="S16" s="510"/>
      <c r="T16" s="510"/>
      <c r="U16" s="510"/>
      <c r="V16" s="511"/>
      <c r="W16" s="523"/>
      <c r="X16" s="421"/>
      <c r="Y16" s="421"/>
      <c r="Z16" s="421"/>
      <c r="AA16" s="421"/>
      <c r="AB16" s="422"/>
      <c r="AC16" s="512">
        <v>13.9</v>
      </c>
      <c r="AD16" s="513"/>
      <c r="AE16" s="513"/>
      <c r="AF16" s="513"/>
      <c r="AG16" s="514"/>
      <c r="AH16" s="512">
        <v>14.5</v>
      </c>
      <c r="AI16" s="513"/>
      <c r="AJ16" s="513"/>
      <c r="AK16" s="513"/>
      <c r="AL16" s="515"/>
      <c r="AM16" s="489"/>
      <c r="AN16" s="389"/>
      <c r="AO16" s="389"/>
      <c r="AP16" s="389"/>
      <c r="AQ16" s="389"/>
      <c r="AR16" s="389"/>
      <c r="AS16" s="389"/>
      <c r="AT16" s="390"/>
      <c r="AU16" s="490"/>
      <c r="AV16" s="491"/>
      <c r="AW16" s="491"/>
      <c r="AX16" s="491"/>
      <c r="AY16" s="446" t="s">
        <v>152</v>
      </c>
      <c r="AZ16" s="447"/>
      <c r="BA16" s="447"/>
      <c r="BB16" s="447"/>
      <c r="BC16" s="447"/>
      <c r="BD16" s="447"/>
      <c r="BE16" s="447"/>
      <c r="BF16" s="447"/>
      <c r="BG16" s="447"/>
      <c r="BH16" s="447"/>
      <c r="BI16" s="447"/>
      <c r="BJ16" s="447"/>
      <c r="BK16" s="447"/>
      <c r="BL16" s="447"/>
      <c r="BM16" s="448"/>
      <c r="BN16" s="432">
        <v>2295175</v>
      </c>
      <c r="BO16" s="433"/>
      <c r="BP16" s="433"/>
      <c r="BQ16" s="433"/>
      <c r="BR16" s="433"/>
      <c r="BS16" s="433"/>
      <c r="BT16" s="433"/>
      <c r="BU16" s="434"/>
      <c r="BV16" s="432">
        <v>2339545</v>
      </c>
      <c r="BW16" s="433"/>
      <c r="BX16" s="433"/>
      <c r="BY16" s="433"/>
      <c r="BZ16" s="433"/>
      <c r="CA16" s="433"/>
      <c r="CB16" s="433"/>
      <c r="CC16" s="434"/>
      <c r="CD16" s="188"/>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
      <c r="A17" s="175"/>
      <c r="B17" s="544"/>
      <c r="C17" s="545"/>
      <c r="D17" s="545"/>
      <c r="E17" s="545"/>
      <c r="F17" s="545"/>
      <c r="G17" s="545"/>
      <c r="H17" s="545"/>
      <c r="I17" s="545"/>
      <c r="J17" s="545"/>
      <c r="K17" s="546"/>
      <c r="L17" s="189"/>
      <c r="M17" s="525" t="s">
        <v>153</v>
      </c>
      <c r="N17" s="526"/>
      <c r="O17" s="526"/>
      <c r="P17" s="526"/>
      <c r="Q17" s="527"/>
      <c r="R17" s="509" t="s">
        <v>154</v>
      </c>
      <c r="S17" s="510"/>
      <c r="T17" s="510"/>
      <c r="U17" s="510"/>
      <c r="V17" s="511"/>
      <c r="W17" s="522" t="s">
        <v>155</v>
      </c>
      <c r="X17" s="418"/>
      <c r="Y17" s="418"/>
      <c r="Z17" s="418"/>
      <c r="AA17" s="418"/>
      <c r="AB17" s="419"/>
      <c r="AC17" s="385">
        <v>1079</v>
      </c>
      <c r="AD17" s="386"/>
      <c r="AE17" s="386"/>
      <c r="AF17" s="386"/>
      <c r="AG17" s="387"/>
      <c r="AH17" s="385">
        <v>1094</v>
      </c>
      <c r="AI17" s="386"/>
      <c r="AJ17" s="386"/>
      <c r="AK17" s="386"/>
      <c r="AL17" s="445"/>
      <c r="AM17" s="489"/>
      <c r="AN17" s="389"/>
      <c r="AO17" s="389"/>
      <c r="AP17" s="389"/>
      <c r="AQ17" s="389"/>
      <c r="AR17" s="389"/>
      <c r="AS17" s="389"/>
      <c r="AT17" s="390"/>
      <c r="AU17" s="490"/>
      <c r="AV17" s="491"/>
      <c r="AW17" s="491"/>
      <c r="AX17" s="491"/>
      <c r="AY17" s="446" t="s">
        <v>156</v>
      </c>
      <c r="AZ17" s="447"/>
      <c r="BA17" s="447"/>
      <c r="BB17" s="447"/>
      <c r="BC17" s="447"/>
      <c r="BD17" s="447"/>
      <c r="BE17" s="447"/>
      <c r="BF17" s="447"/>
      <c r="BG17" s="447"/>
      <c r="BH17" s="447"/>
      <c r="BI17" s="447"/>
      <c r="BJ17" s="447"/>
      <c r="BK17" s="447"/>
      <c r="BL17" s="447"/>
      <c r="BM17" s="448"/>
      <c r="BN17" s="432">
        <v>480697</v>
      </c>
      <c r="BO17" s="433"/>
      <c r="BP17" s="433"/>
      <c r="BQ17" s="433"/>
      <c r="BR17" s="433"/>
      <c r="BS17" s="433"/>
      <c r="BT17" s="433"/>
      <c r="BU17" s="434"/>
      <c r="BV17" s="432">
        <v>463805</v>
      </c>
      <c r="BW17" s="433"/>
      <c r="BX17" s="433"/>
      <c r="BY17" s="433"/>
      <c r="BZ17" s="433"/>
      <c r="CA17" s="433"/>
      <c r="CB17" s="433"/>
      <c r="CC17" s="434"/>
      <c r="CD17" s="188"/>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
      <c r="A18" s="175"/>
      <c r="B18" s="482" t="s">
        <v>157</v>
      </c>
      <c r="C18" s="483"/>
      <c r="D18" s="483"/>
      <c r="E18" s="484"/>
      <c r="F18" s="484"/>
      <c r="G18" s="484"/>
      <c r="H18" s="484"/>
      <c r="I18" s="484"/>
      <c r="J18" s="484"/>
      <c r="K18" s="484"/>
      <c r="L18" s="485">
        <v>86.9</v>
      </c>
      <c r="M18" s="485"/>
      <c r="N18" s="485"/>
      <c r="O18" s="485"/>
      <c r="P18" s="485"/>
      <c r="Q18" s="485"/>
      <c r="R18" s="486"/>
      <c r="S18" s="486"/>
      <c r="T18" s="486"/>
      <c r="U18" s="486"/>
      <c r="V18" s="487"/>
      <c r="W18" s="503"/>
      <c r="X18" s="504"/>
      <c r="Y18" s="504"/>
      <c r="Z18" s="504"/>
      <c r="AA18" s="504"/>
      <c r="AB18" s="528"/>
      <c r="AC18" s="402">
        <v>59.4</v>
      </c>
      <c r="AD18" s="403"/>
      <c r="AE18" s="403"/>
      <c r="AF18" s="403"/>
      <c r="AG18" s="488"/>
      <c r="AH18" s="402">
        <v>56.6</v>
      </c>
      <c r="AI18" s="403"/>
      <c r="AJ18" s="403"/>
      <c r="AK18" s="403"/>
      <c r="AL18" s="404"/>
      <c r="AM18" s="489"/>
      <c r="AN18" s="389"/>
      <c r="AO18" s="389"/>
      <c r="AP18" s="389"/>
      <c r="AQ18" s="389"/>
      <c r="AR18" s="389"/>
      <c r="AS18" s="389"/>
      <c r="AT18" s="390"/>
      <c r="AU18" s="490"/>
      <c r="AV18" s="491"/>
      <c r="AW18" s="491"/>
      <c r="AX18" s="491"/>
      <c r="AY18" s="446" t="s">
        <v>158</v>
      </c>
      <c r="AZ18" s="447"/>
      <c r="BA18" s="447"/>
      <c r="BB18" s="447"/>
      <c r="BC18" s="447"/>
      <c r="BD18" s="447"/>
      <c r="BE18" s="447"/>
      <c r="BF18" s="447"/>
      <c r="BG18" s="447"/>
      <c r="BH18" s="447"/>
      <c r="BI18" s="447"/>
      <c r="BJ18" s="447"/>
      <c r="BK18" s="447"/>
      <c r="BL18" s="447"/>
      <c r="BM18" s="448"/>
      <c r="BN18" s="432">
        <v>2191322</v>
      </c>
      <c r="BO18" s="433"/>
      <c r="BP18" s="433"/>
      <c r="BQ18" s="433"/>
      <c r="BR18" s="433"/>
      <c r="BS18" s="433"/>
      <c r="BT18" s="433"/>
      <c r="BU18" s="434"/>
      <c r="BV18" s="432">
        <v>2315818</v>
      </c>
      <c r="BW18" s="433"/>
      <c r="BX18" s="433"/>
      <c r="BY18" s="433"/>
      <c r="BZ18" s="433"/>
      <c r="CA18" s="433"/>
      <c r="CB18" s="433"/>
      <c r="CC18" s="434"/>
      <c r="CD18" s="188"/>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
      <c r="A19" s="175"/>
      <c r="B19" s="482" t="s">
        <v>159</v>
      </c>
      <c r="C19" s="483"/>
      <c r="D19" s="483"/>
      <c r="E19" s="484"/>
      <c r="F19" s="484"/>
      <c r="G19" s="484"/>
      <c r="H19" s="484"/>
      <c r="I19" s="484"/>
      <c r="J19" s="484"/>
      <c r="K19" s="484"/>
      <c r="L19" s="492">
        <v>41</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160</v>
      </c>
      <c r="AZ19" s="447"/>
      <c r="BA19" s="447"/>
      <c r="BB19" s="447"/>
      <c r="BC19" s="447"/>
      <c r="BD19" s="447"/>
      <c r="BE19" s="447"/>
      <c r="BF19" s="447"/>
      <c r="BG19" s="447"/>
      <c r="BH19" s="447"/>
      <c r="BI19" s="447"/>
      <c r="BJ19" s="447"/>
      <c r="BK19" s="447"/>
      <c r="BL19" s="447"/>
      <c r="BM19" s="448"/>
      <c r="BN19" s="432">
        <v>2827706</v>
      </c>
      <c r="BO19" s="433"/>
      <c r="BP19" s="433"/>
      <c r="BQ19" s="433"/>
      <c r="BR19" s="433"/>
      <c r="BS19" s="433"/>
      <c r="BT19" s="433"/>
      <c r="BU19" s="434"/>
      <c r="BV19" s="432">
        <v>2871567</v>
      </c>
      <c r="BW19" s="433"/>
      <c r="BX19" s="433"/>
      <c r="BY19" s="433"/>
      <c r="BZ19" s="433"/>
      <c r="CA19" s="433"/>
      <c r="CB19" s="433"/>
      <c r="CC19" s="434"/>
      <c r="CD19" s="188"/>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
      <c r="A20" s="175"/>
      <c r="B20" s="482" t="s">
        <v>161</v>
      </c>
      <c r="C20" s="483"/>
      <c r="D20" s="483"/>
      <c r="E20" s="484"/>
      <c r="F20" s="484"/>
      <c r="G20" s="484"/>
      <c r="H20" s="484"/>
      <c r="I20" s="484"/>
      <c r="J20" s="484"/>
      <c r="K20" s="484"/>
      <c r="L20" s="492">
        <v>1570</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8"/>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
      <c r="A21" s="175"/>
      <c r="B21" s="479" t="s">
        <v>162</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8"/>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15">
      <c r="A22" s="175"/>
      <c r="B22" s="408" t="s">
        <v>163</v>
      </c>
      <c r="C22" s="409"/>
      <c r="D22" s="410"/>
      <c r="E22" s="417" t="s">
        <v>1</v>
      </c>
      <c r="F22" s="418"/>
      <c r="G22" s="418"/>
      <c r="H22" s="418"/>
      <c r="I22" s="418"/>
      <c r="J22" s="418"/>
      <c r="K22" s="419"/>
      <c r="L22" s="417" t="s">
        <v>164</v>
      </c>
      <c r="M22" s="418"/>
      <c r="N22" s="418"/>
      <c r="O22" s="418"/>
      <c r="P22" s="419"/>
      <c r="Q22" s="423" t="s">
        <v>165</v>
      </c>
      <c r="R22" s="424"/>
      <c r="S22" s="424"/>
      <c r="T22" s="424"/>
      <c r="U22" s="424"/>
      <c r="V22" s="425"/>
      <c r="W22" s="474" t="s">
        <v>166</v>
      </c>
      <c r="X22" s="409"/>
      <c r="Y22" s="410"/>
      <c r="Z22" s="417" t="s">
        <v>1</v>
      </c>
      <c r="AA22" s="418"/>
      <c r="AB22" s="418"/>
      <c r="AC22" s="418"/>
      <c r="AD22" s="418"/>
      <c r="AE22" s="418"/>
      <c r="AF22" s="418"/>
      <c r="AG22" s="419"/>
      <c r="AH22" s="435" t="s">
        <v>167</v>
      </c>
      <c r="AI22" s="418"/>
      <c r="AJ22" s="418"/>
      <c r="AK22" s="418"/>
      <c r="AL22" s="419"/>
      <c r="AM22" s="435" t="s">
        <v>168</v>
      </c>
      <c r="AN22" s="436"/>
      <c r="AO22" s="436"/>
      <c r="AP22" s="436"/>
      <c r="AQ22" s="436"/>
      <c r="AR22" s="437"/>
      <c r="AS22" s="423" t="s">
        <v>165</v>
      </c>
      <c r="AT22" s="424"/>
      <c r="AU22" s="424"/>
      <c r="AV22" s="424"/>
      <c r="AW22" s="424"/>
      <c r="AX22" s="441"/>
      <c r="AY22" s="458" t="s">
        <v>169</v>
      </c>
      <c r="AZ22" s="459"/>
      <c r="BA22" s="459"/>
      <c r="BB22" s="459"/>
      <c r="BC22" s="459"/>
      <c r="BD22" s="459"/>
      <c r="BE22" s="459"/>
      <c r="BF22" s="459"/>
      <c r="BG22" s="459"/>
      <c r="BH22" s="459"/>
      <c r="BI22" s="459"/>
      <c r="BJ22" s="459"/>
      <c r="BK22" s="459"/>
      <c r="BL22" s="459"/>
      <c r="BM22" s="460"/>
      <c r="BN22" s="461">
        <v>4327715</v>
      </c>
      <c r="BO22" s="462"/>
      <c r="BP22" s="462"/>
      <c r="BQ22" s="462"/>
      <c r="BR22" s="462"/>
      <c r="BS22" s="462"/>
      <c r="BT22" s="462"/>
      <c r="BU22" s="463"/>
      <c r="BV22" s="461">
        <v>4579696</v>
      </c>
      <c r="BW22" s="462"/>
      <c r="BX22" s="462"/>
      <c r="BY22" s="462"/>
      <c r="BZ22" s="462"/>
      <c r="CA22" s="462"/>
      <c r="CB22" s="462"/>
      <c r="CC22" s="463"/>
      <c r="CD22" s="188"/>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15">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170</v>
      </c>
      <c r="AZ23" s="447"/>
      <c r="BA23" s="447"/>
      <c r="BB23" s="447"/>
      <c r="BC23" s="447"/>
      <c r="BD23" s="447"/>
      <c r="BE23" s="447"/>
      <c r="BF23" s="447"/>
      <c r="BG23" s="447"/>
      <c r="BH23" s="447"/>
      <c r="BI23" s="447"/>
      <c r="BJ23" s="447"/>
      <c r="BK23" s="447"/>
      <c r="BL23" s="447"/>
      <c r="BM23" s="448"/>
      <c r="BN23" s="432">
        <v>3636534</v>
      </c>
      <c r="BO23" s="433"/>
      <c r="BP23" s="433"/>
      <c r="BQ23" s="433"/>
      <c r="BR23" s="433"/>
      <c r="BS23" s="433"/>
      <c r="BT23" s="433"/>
      <c r="BU23" s="434"/>
      <c r="BV23" s="432">
        <v>3901629</v>
      </c>
      <c r="BW23" s="433"/>
      <c r="BX23" s="433"/>
      <c r="BY23" s="433"/>
      <c r="BZ23" s="433"/>
      <c r="CA23" s="433"/>
      <c r="CB23" s="433"/>
      <c r="CC23" s="434"/>
      <c r="CD23" s="188"/>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
      <c r="A24" s="175"/>
      <c r="B24" s="411"/>
      <c r="C24" s="412"/>
      <c r="D24" s="413"/>
      <c r="E24" s="388" t="s">
        <v>171</v>
      </c>
      <c r="F24" s="389"/>
      <c r="G24" s="389"/>
      <c r="H24" s="389"/>
      <c r="I24" s="389"/>
      <c r="J24" s="389"/>
      <c r="K24" s="390"/>
      <c r="L24" s="385">
        <v>1</v>
      </c>
      <c r="M24" s="386"/>
      <c r="N24" s="386"/>
      <c r="O24" s="386"/>
      <c r="P24" s="387"/>
      <c r="Q24" s="385">
        <v>6800</v>
      </c>
      <c r="R24" s="386"/>
      <c r="S24" s="386"/>
      <c r="T24" s="386"/>
      <c r="U24" s="386"/>
      <c r="V24" s="387"/>
      <c r="W24" s="475"/>
      <c r="X24" s="412"/>
      <c r="Y24" s="413"/>
      <c r="Z24" s="388" t="s">
        <v>172</v>
      </c>
      <c r="AA24" s="389"/>
      <c r="AB24" s="389"/>
      <c r="AC24" s="389"/>
      <c r="AD24" s="389"/>
      <c r="AE24" s="389"/>
      <c r="AF24" s="389"/>
      <c r="AG24" s="390"/>
      <c r="AH24" s="385">
        <v>68</v>
      </c>
      <c r="AI24" s="386"/>
      <c r="AJ24" s="386"/>
      <c r="AK24" s="386"/>
      <c r="AL24" s="387"/>
      <c r="AM24" s="385">
        <v>200600</v>
      </c>
      <c r="AN24" s="386"/>
      <c r="AO24" s="386"/>
      <c r="AP24" s="386"/>
      <c r="AQ24" s="386"/>
      <c r="AR24" s="387"/>
      <c r="AS24" s="385">
        <v>2950</v>
      </c>
      <c r="AT24" s="386"/>
      <c r="AU24" s="386"/>
      <c r="AV24" s="386"/>
      <c r="AW24" s="386"/>
      <c r="AX24" s="445"/>
      <c r="AY24" s="405" t="s">
        <v>173</v>
      </c>
      <c r="AZ24" s="406"/>
      <c r="BA24" s="406"/>
      <c r="BB24" s="406"/>
      <c r="BC24" s="406"/>
      <c r="BD24" s="406"/>
      <c r="BE24" s="406"/>
      <c r="BF24" s="406"/>
      <c r="BG24" s="406"/>
      <c r="BH24" s="406"/>
      <c r="BI24" s="406"/>
      <c r="BJ24" s="406"/>
      <c r="BK24" s="406"/>
      <c r="BL24" s="406"/>
      <c r="BM24" s="407"/>
      <c r="BN24" s="432">
        <v>3200819</v>
      </c>
      <c r="BO24" s="433"/>
      <c r="BP24" s="433"/>
      <c r="BQ24" s="433"/>
      <c r="BR24" s="433"/>
      <c r="BS24" s="433"/>
      <c r="BT24" s="433"/>
      <c r="BU24" s="434"/>
      <c r="BV24" s="432">
        <v>3342879</v>
      </c>
      <c r="BW24" s="433"/>
      <c r="BX24" s="433"/>
      <c r="BY24" s="433"/>
      <c r="BZ24" s="433"/>
      <c r="CA24" s="433"/>
      <c r="CB24" s="433"/>
      <c r="CC24" s="434"/>
      <c r="CD24" s="188"/>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15">
      <c r="A25" s="175"/>
      <c r="B25" s="411"/>
      <c r="C25" s="412"/>
      <c r="D25" s="413"/>
      <c r="E25" s="388" t="s">
        <v>174</v>
      </c>
      <c r="F25" s="389"/>
      <c r="G25" s="389"/>
      <c r="H25" s="389"/>
      <c r="I25" s="389"/>
      <c r="J25" s="389"/>
      <c r="K25" s="390"/>
      <c r="L25" s="385">
        <v>1</v>
      </c>
      <c r="M25" s="386"/>
      <c r="N25" s="386"/>
      <c r="O25" s="386"/>
      <c r="P25" s="387"/>
      <c r="Q25" s="385">
        <v>5700</v>
      </c>
      <c r="R25" s="386"/>
      <c r="S25" s="386"/>
      <c r="T25" s="386"/>
      <c r="U25" s="386"/>
      <c r="V25" s="387"/>
      <c r="W25" s="475"/>
      <c r="X25" s="412"/>
      <c r="Y25" s="413"/>
      <c r="Z25" s="388" t="s">
        <v>175</v>
      </c>
      <c r="AA25" s="389"/>
      <c r="AB25" s="389"/>
      <c r="AC25" s="389"/>
      <c r="AD25" s="389"/>
      <c r="AE25" s="389"/>
      <c r="AF25" s="389"/>
      <c r="AG25" s="390"/>
      <c r="AH25" s="385" t="s">
        <v>176</v>
      </c>
      <c r="AI25" s="386"/>
      <c r="AJ25" s="386"/>
      <c r="AK25" s="386"/>
      <c r="AL25" s="387"/>
      <c r="AM25" s="385" t="s">
        <v>132</v>
      </c>
      <c r="AN25" s="386"/>
      <c r="AO25" s="386"/>
      <c r="AP25" s="386"/>
      <c r="AQ25" s="386"/>
      <c r="AR25" s="387"/>
      <c r="AS25" s="385" t="s">
        <v>176</v>
      </c>
      <c r="AT25" s="386"/>
      <c r="AU25" s="386"/>
      <c r="AV25" s="386"/>
      <c r="AW25" s="386"/>
      <c r="AX25" s="445"/>
      <c r="AY25" s="458" t="s">
        <v>177</v>
      </c>
      <c r="AZ25" s="459"/>
      <c r="BA25" s="459"/>
      <c r="BB25" s="459"/>
      <c r="BC25" s="459"/>
      <c r="BD25" s="459"/>
      <c r="BE25" s="459"/>
      <c r="BF25" s="459"/>
      <c r="BG25" s="459"/>
      <c r="BH25" s="459"/>
      <c r="BI25" s="459"/>
      <c r="BJ25" s="459"/>
      <c r="BK25" s="459"/>
      <c r="BL25" s="459"/>
      <c r="BM25" s="460"/>
      <c r="BN25" s="461">
        <v>124624</v>
      </c>
      <c r="BO25" s="462"/>
      <c r="BP25" s="462"/>
      <c r="BQ25" s="462"/>
      <c r="BR25" s="462"/>
      <c r="BS25" s="462"/>
      <c r="BT25" s="462"/>
      <c r="BU25" s="463"/>
      <c r="BV25" s="461">
        <v>193438</v>
      </c>
      <c r="BW25" s="462"/>
      <c r="BX25" s="462"/>
      <c r="BY25" s="462"/>
      <c r="BZ25" s="462"/>
      <c r="CA25" s="462"/>
      <c r="CB25" s="462"/>
      <c r="CC25" s="463"/>
      <c r="CD25" s="188"/>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15">
      <c r="A26" s="175"/>
      <c r="B26" s="411"/>
      <c r="C26" s="412"/>
      <c r="D26" s="413"/>
      <c r="E26" s="388" t="s">
        <v>178</v>
      </c>
      <c r="F26" s="389"/>
      <c r="G26" s="389"/>
      <c r="H26" s="389"/>
      <c r="I26" s="389"/>
      <c r="J26" s="389"/>
      <c r="K26" s="390"/>
      <c r="L26" s="385">
        <v>1</v>
      </c>
      <c r="M26" s="386"/>
      <c r="N26" s="386"/>
      <c r="O26" s="386"/>
      <c r="P26" s="387"/>
      <c r="Q26" s="385">
        <v>5320</v>
      </c>
      <c r="R26" s="386"/>
      <c r="S26" s="386"/>
      <c r="T26" s="386"/>
      <c r="U26" s="386"/>
      <c r="V26" s="387"/>
      <c r="W26" s="475"/>
      <c r="X26" s="412"/>
      <c r="Y26" s="413"/>
      <c r="Z26" s="388" t="s">
        <v>179</v>
      </c>
      <c r="AA26" s="443"/>
      <c r="AB26" s="443"/>
      <c r="AC26" s="443"/>
      <c r="AD26" s="443"/>
      <c r="AE26" s="443"/>
      <c r="AF26" s="443"/>
      <c r="AG26" s="444"/>
      <c r="AH26" s="385" t="s">
        <v>132</v>
      </c>
      <c r="AI26" s="386"/>
      <c r="AJ26" s="386"/>
      <c r="AK26" s="386"/>
      <c r="AL26" s="387"/>
      <c r="AM26" s="385" t="s">
        <v>176</v>
      </c>
      <c r="AN26" s="386"/>
      <c r="AO26" s="386"/>
      <c r="AP26" s="386"/>
      <c r="AQ26" s="386"/>
      <c r="AR26" s="387"/>
      <c r="AS26" s="385" t="s">
        <v>180</v>
      </c>
      <c r="AT26" s="386"/>
      <c r="AU26" s="386"/>
      <c r="AV26" s="386"/>
      <c r="AW26" s="386"/>
      <c r="AX26" s="445"/>
      <c r="AY26" s="472" t="s">
        <v>181</v>
      </c>
      <c r="AZ26" s="392"/>
      <c r="BA26" s="392"/>
      <c r="BB26" s="392"/>
      <c r="BC26" s="392"/>
      <c r="BD26" s="392"/>
      <c r="BE26" s="392"/>
      <c r="BF26" s="392"/>
      <c r="BG26" s="392"/>
      <c r="BH26" s="392"/>
      <c r="BI26" s="392"/>
      <c r="BJ26" s="392"/>
      <c r="BK26" s="392"/>
      <c r="BL26" s="392"/>
      <c r="BM26" s="473"/>
      <c r="BN26" s="432" t="s">
        <v>176</v>
      </c>
      <c r="BO26" s="433"/>
      <c r="BP26" s="433"/>
      <c r="BQ26" s="433"/>
      <c r="BR26" s="433"/>
      <c r="BS26" s="433"/>
      <c r="BT26" s="433"/>
      <c r="BU26" s="434"/>
      <c r="BV26" s="432" t="s">
        <v>132</v>
      </c>
      <c r="BW26" s="433"/>
      <c r="BX26" s="433"/>
      <c r="BY26" s="433"/>
      <c r="BZ26" s="433"/>
      <c r="CA26" s="433"/>
      <c r="CB26" s="433"/>
      <c r="CC26" s="434"/>
      <c r="CD26" s="188"/>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
      <c r="A27" s="175"/>
      <c r="B27" s="411"/>
      <c r="C27" s="412"/>
      <c r="D27" s="413"/>
      <c r="E27" s="388" t="s">
        <v>182</v>
      </c>
      <c r="F27" s="389"/>
      <c r="G27" s="389"/>
      <c r="H27" s="389"/>
      <c r="I27" s="389"/>
      <c r="J27" s="389"/>
      <c r="K27" s="390"/>
      <c r="L27" s="385">
        <v>1</v>
      </c>
      <c r="M27" s="386"/>
      <c r="N27" s="386"/>
      <c r="O27" s="386"/>
      <c r="P27" s="387"/>
      <c r="Q27" s="385">
        <v>2450</v>
      </c>
      <c r="R27" s="386"/>
      <c r="S27" s="386"/>
      <c r="T27" s="386"/>
      <c r="U27" s="386"/>
      <c r="V27" s="387"/>
      <c r="W27" s="475"/>
      <c r="X27" s="412"/>
      <c r="Y27" s="413"/>
      <c r="Z27" s="388" t="s">
        <v>183</v>
      </c>
      <c r="AA27" s="389"/>
      <c r="AB27" s="389"/>
      <c r="AC27" s="389"/>
      <c r="AD27" s="389"/>
      <c r="AE27" s="389"/>
      <c r="AF27" s="389"/>
      <c r="AG27" s="390"/>
      <c r="AH27" s="385" t="s">
        <v>132</v>
      </c>
      <c r="AI27" s="386"/>
      <c r="AJ27" s="386"/>
      <c r="AK27" s="386"/>
      <c r="AL27" s="387"/>
      <c r="AM27" s="385" t="s">
        <v>176</v>
      </c>
      <c r="AN27" s="386"/>
      <c r="AO27" s="386"/>
      <c r="AP27" s="386"/>
      <c r="AQ27" s="386"/>
      <c r="AR27" s="387"/>
      <c r="AS27" s="385" t="s">
        <v>132</v>
      </c>
      <c r="AT27" s="386"/>
      <c r="AU27" s="386"/>
      <c r="AV27" s="386"/>
      <c r="AW27" s="386"/>
      <c r="AX27" s="445"/>
      <c r="AY27" s="469" t="s">
        <v>184</v>
      </c>
      <c r="AZ27" s="470"/>
      <c r="BA27" s="470"/>
      <c r="BB27" s="470"/>
      <c r="BC27" s="470"/>
      <c r="BD27" s="470"/>
      <c r="BE27" s="470"/>
      <c r="BF27" s="470"/>
      <c r="BG27" s="470"/>
      <c r="BH27" s="470"/>
      <c r="BI27" s="470"/>
      <c r="BJ27" s="470"/>
      <c r="BK27" s="470"/>
      <c r="BL27" s="470"/>
      <c r="BM27" s="471"/>
      <c r="BN27" s="466" t="s">
        <v>132</v>
      </c>
      <c r="BO27" s="467"/>
      <c r="BP27" s="467"/>
      <c r="BQ27" s="467"/>
      <c r="BR27" s="467"/>
      <c r="BS27" s="467"/>
      <c r="BT27" s="467"/>
      <c r="BU27" s="468"/>
      <c r="BV27" s="466" t="s">
        <v>176</v>
      </c>
      <c r="BW27" s="467"/>
      <c r="BX27" s="467"/>
      <c r="BY27" s="467"/>
      <c r="BZ27" s="467"/>
      <c r="CA27" s="467"/>
      <c r="CB27" s="467"/>
      <c r="CC27" s="468"/>
      <c r="CD27" s="190"/>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15">
      <c r="A28" s="175"/>
      <c r="B28" s="411"/>
      <c r="C28" s="412"/>
      <c r="D28" s="413"/>
      <c r="E28" s="388" t="s">
        <v>185</v>
      </c>
      <c r="F28" s="389"/>
      <c r="G28" s="389"/>
      <c r="H28" s="389"/>
      <c r="I28" s="389"/>
      <c r="J28" s="389"/>
      <c r="K28" s="390"/>
      <c r="L28" s="385">
        <v>1</v>
      </c>
      <c r="M28" s="386"/>
      <c r="N28" s="386"/>
      <c r="O28" s="386"/>
      <c r="P28" s="387"/>
      <c r="Q28" s="385">
        <v>1840</v>
      </c>
      <c r="R28" s="386"/>
      <c r="S28" s="386"/>
      <c r="T28" s="386"/>
      <c r="U28" s="386"/>
      <c r="V28" s="387"/>
      <c r="W28" s="475"/>
      <c r="X28" s="412"/>
      <c r="Y28" s="413"/>
      <c r="Z28" s="388" t="s">
        <v>186</v>
      </c>
      <c r="AA28" s="389"/>
      <c r="AB28" s="389"/>
      <c r="AC28" s="389"/>
      <c r="AD28" s="389"/>
      <c r="AE28" s="389"/>
      <c r="AF28" s="389"/>
      <c r="AG28" s="390"/>
      <c r="AH28" s="385" t="s">
        <v>176</v>
      </c>
      <c r="AI28" s="386"/>
      <c r="AJ28" s="386"/>
      <c r="AK28" s="386"/>
      <c r="AL28" s="387"/>
      <c r="AM28" s="385" t="s">
        <v>176</v>
      </c>
      <c r="AN28" s="386"/>
      <c r="AO28" s="386"/>
      <c r="AP28" s="386"/>
      <c r="AQ28" s="386"/>
      <c r="AR28" s="387"/>
      <c r="AS28" s="385" t="s">
        <v>132</v>
      </c>
      <c r="AT28" s="386"/>
      <c r="AU28" s="386"/>
      <c r="AV28" s="386"/>
      <c r="AW28" s="386"/>
      <c r="AX28" s="445"/>
      <c r="AY28" s="449" t="s">
        <v>187</v>
      </c>
      <c r="AZ28" s="450"/>
      <c r="BA28" s="450"/>
      <c r="BB28" s="451"/>
      <c r="BC28" s="458" t="s">
        <v>50</v>
      </c>
      <c r="BD28" s="459"/>
      <c r="BE28" s="459"/>
      <c r="BF28" s="459"/>
      <c r="BG28" s="459"/>
      <c r="BH28" s="459"/>
      <c r="BI28" s="459"/>
      <c r="BJ28" s="459"/>
      <c r="BK28" s="459"/>
      <c r="BL28" s="459"/>
      <c r="BM28" s="460"/>
      <c r="BN28" s="461">
        <v>802395</v>
      </c>
      <c r="BO28" s="462"/>
      <c r="BP28" s="462"/>
      <c r="BQ28" s="462"/>
      <c r="BR28" s="462"/>
      <c r="BS28" s="462"/>
      <c r="BT28" s="462"/>
      <c r="BU28" s="463"/>
      <c r="BV28" s="461">
        <v>800685</v>
      </c>
      <c r="BW28" s="462"/>
      <c r="BX28" s="462"/>
      <c r="BY28" s="462"/>
      <c r="BZ28" s="462"/>
      <c r="CA28" s="462"/>
      <c r="CB28" s="462"/>
      <c r="CC28" s="463"/>
      <c r="CD28" s="188"/>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15">
      <c r="A29" s="175"/>
      <c r="B29" s="411"/>
      <c r="C29" s="412"/>
      <c r="D29" s="413"/>
      <c r="E29" s="388" t="s">
        <v>188</v>
      </c>
      <c r="F29" s="389"/>
      <c r="G29" s="389"/>
      <c r="H29" s="389"/>
      <c r="I29" s="389"/>
      <c r="J29" s="389"/>
      <c r="K29" s="390"/>
      <c r="L29" s="385">
        <v>7</v>
      </c>
      <c r="M29" s="386"/>
      <c r="N29" s="386"/>
      <c r="O29" s="386"/>
      <c r="P29" s="387"/>
      <c r="Q29" s="385">
        <v>1630</v>
      </c>
      <c r="R29" s="386"/>
      <c r="S29" s="386"/>
      <c r="T29" s="386"/>
      <c r="U29" s="386"/>
      <c r="V29" s="387"/>
      <c r="W29" s="476"/>
      <c r="X29" s="477"/>
      <c r="Y29" s="478"/>
      <c r="Z29" s="388" t="s">
        <v>189</v>
      </c>
      <c r="AA29" s="389"/>
      <c r="AB29" s="389"/>
      <c r="AC29" s="389"/>
      <c r="AD29" s="389"/>
      <c r="AE29" s="389"/>
      <c r="AF29" s="389"/>
      <c r="AG29" s="390"/>
      <c r="AH29" s="385">
        <v>68</v>
      </c>
      <c r="AI29" s="386"/>
      <c r="AJ29" s="386"/>
      <c r="AK29" s="386"/>
      <c r="AL29" s="387"/>
      <c r="AM29" s="385">
        <v>200600</v>
      </c>
      <c r="AN29" s="386"/>
      <c r="AO29" s="386"/>
      <c r="AP29" s="386"/>
      <c r="AQ29" s="386"/>
      <c r="AR29" s="387"/>
      <c r="AS29" s="385">
        <v>2950</v>
      </c>
      <c r="AT29" s="386"/>
      <c r="AU29" s="386"/>
      <c r="AV29" s="386"/>
      <c r="AW29" s="386"/>
      <c r="AX29" s="445"/>
      <c r="AY29" s="452"/>
      <c r="AZ29" s="453"/>
      <c r="BA29" s="453"/>
      <c r="BB29" s="454"/>
      <c r="BC29" s="446" t="s">
        <v>190</v>
      </c>
      <c r="BD29" s="447"/>
      <c r="BE29" s="447"/>
      <c r="BF29" s="447"/>
      <c r="BG29" s="447"/>
      <c r="BH29" s="447"/>
      <c r="BI29" s="447"/>
      <c r="BJ29" s="447"/>
      <c r="BK29" s="447"/>
      <c r="BL29" s="447"/>
      <c r="BM29" s="448"/>
      <c r="BN29" s="432">
        <v>80000</v>
      </c>
      <c r="BO29" s="433"/>
      <c r="BP29" s="433"/>
      <c r="BQ29" s="433"/>
      <c r="BR29" s="433"/>
      <c r="BS29" s="433"/>
      <c r="BT29" s="433"/>
      <c r="BU29" s="434"/>
      <c r="BV29" s="432">
        <v>79938</v>
      </c>
      <c r="BW29" s="433"/>
      <c r="BX29" s="433"/>
      <c r="BY29" s="433"/>
      <c r="BZ29" s="433"/>
      <c r="CA29" s="433"/>
      <c r="CB29" s="433"/>
      <c r="CC29" s="434"/>
      <c r="CD29" s="190"/>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191</v>
      </c>
      <c r="X30" s="400"/>
      <c r="Y30" s="400"/>
      <c r="Z30" s="400"/>
      <c r="AA30" s="400"/>
      <c r="AB30" s="400"/>
      <c r="AC30" s="400"/>
      <c r="AD30" s="400"/>
      <c r="AE30" s="400"/>
      <c r="AF30" s="400"/>
      <c r="AG30" s="401"/>
      <c r="AH30" s="402">
        <v>96.9</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52</v>
      </c>
      <c r="BD30" s="406"/>
      <c r="BE30" s="406"/>
      <c r="BF30" s="406"/>
      <c r="BG30" s="406"/>
      <c r="BH30" s="406"/>
      <c r="BI30" s="406"/>
      <c r="BJ30" s="406"/>
      <c r="BK30" s="406"/>
      <c r="BL30" s="406"/>
      <c r="BM30" s="407"/>
      <c r="BN30" s="466">
        <v>662389</v>
      </c>
      <c r="BO30" s="467"/>
      <c r="BP30" s="467"/>
      <c r="BQ30" s="467"/>
      <c r="BR30" s="467"/>
      <c r="BS30" s="467"/>
      <c r="BT30" s="467"/>
      <c r="BU30" s="468"/>
      <c r="BV30" s="466">
        <v>659712</v>
      </c>
      <c r="BW30" s="467"/>
      <c r="BX30" s="467"/>
      <c r="BY30" s="467"/>
      <c r="BZ30" s="467"/>
      <c r="CA30" s="467"/>
      <c r="CB30" s="467"/>
      <c r="CC30" s="468"/>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91" t="s">
        <v>192</v>
      </c>
      <c r="D32" s="391"/>
      <c r="E32" s="391"/>
      <c r="F32" s="391"/>
      <c r="G32" s="391"/>
      <c r="H32" s="391"/>
      <c r="I32" s="391"/>
      <c r="J32" s="391"/>
      <c r="K32" s="391"/>
      <c r="L32" s="391"/>
      <c r="M32" s="391"/>
      <c r="N32" s="391"/>
      <c r="O32" s="391"/>
      <c r="P32" s="391"/>
      <c r="Q32" s="391"/>
      <c r="R32" s="391"/>
      <c r="S32" s="391"/>
      <c r="U32" s="392" t="s">
        <v>193</v>
      </c>
      <c r="V32" s="392"/>
      <c r="W32" s="392"/>
      <c r="X32" s="392"/>
      <c r="Y32" s="392"/>
      <c r="Z32" s="392"/>
      <c r="AA32" s="392"/>
      <c r="AB32" s="392"/>
      <c r="AC32" s="392"/>
      <c r="AD32" s="392"/>
      <c r="AE32" s="392"/>
      <c r="AF32" s="392"/>
      <c r="AG32" s="392"/>
      <c r="AH32" s="392"/>
      <c r="AI32" s="392"/>
      <c r="AJ32" s="392"/>
      <c r="AK32" s="392"/>
      <c r="AM32" s="392" t="s">
        <v>194</v>
      </c>
      <c r="AN32" s="392"/>
      <c r="AO32" s="392"/>
      <c r="AP32" s="392"/>
      <c r="AQ32" s="392"/>
      <c r="AR32" s="392"/>
      <c r="AS32" s="392"/>
      <c r="AT32" s="392"/>
      <c r="AU32" s="392"/>
      <c r="AV32" s="392"/>
      <c r="AW32" s="392"/>
      <c r="AX32" s="392"/>
      <c r="AY32" s="392"/>
      <c r="AZ32" s="392"/>
      <c r="BA32" s="392"/>
      <c r="BB32" s="392"/>
      <c r="BC32" s="392"/>
      <c r="BE32" s="392" t="s">
        <v>195</v>
      </c>
      <c r="BF32" s="392"/>
      <c r="BG32" s="392"/>
      <c r="BH32" s="392"/>
      <c r="BI32" s="392"/>
      <c r="BJ32" s="392"/>
      <c r="BK32" s="392"/>
      <c r="BL32" s="392"/>
      <c r="BM32" s="392"/>
      <c r="BN32" s="392"/>
      <c r="BO32" s="392"/>
      <c r="BP32" s="392"/>
      <c r="BQ32" s="392"/>
      <c r="BR32" s="392"/>
      <c r="BS32" s="392"/>
      <c r="BT32" s="392"/>
      <c r="BU32" s="392"/>
      <c r="BW32" s="392" t="s">
        <v>196</v>
      </c>
      <c r="BX32" s="392"/>
      <c r="BY32" s="392"/>
      <c r="BZ32" s="392"/>
      <c r="CA32" s="392"/>
      <c r="CB32" s="392"/>
      <c r="CC32" s="392"/>
      <c r="CD32" s="392"/>
      <c r="CE32" s="392"/>
      <c r="CF32" s="392"/>
      <c r="CG32" s="392"/>
      <c r="CH32" s="392"/>
      <c r="CI32" s="392"/>
      <c r="CJ32" s="392"/>
      <c r="CK32" s="392"/>
      <c r="CL32" s="392"/>
      <c r="CM32" s="392"/>
      <c r="CO32" s="392" t="s">
        <v>197</v>
      </c>
      <c r="CP32" s="392"/>
      <c r="CQ32" s="392"/>
      <c r="CR32" s="392"/>
      <c r="CS32" s="392"/>
      <c r="CT32" s="392"/>
      <c r="CU32" s="392"/>
      <c r="CV32" s="392"/>
      <c r="CW32" s="392"/>
      <c r="CX32" s="392"/>
      <c r="CY32" s="392"/>
      <c r="CZ32" s="392"/>
      <c r="DA32" s="392"/>
      <c r="DB32" s="392"/>
      <c r="DC32" s="392"/>
      <c r="DD32" s="392"/>
      <c r="DE32" s="392"/>
      <c r="DI32" s="198"/>
    </row>
    <row r="33" spans="1:113" ht="13.5" customHeight="1" x14ac:dyDescent="0.15">
      <c r="A33" s="175"/>
      <c r="B33" s="199"/>
      <c r="C33" s="384" t="s">
        <v>198</v>
      </c>
      <c r="D33" s="384"/>
      <c r="E33" s="383" t="s">
        <v>199</v>
      </c>
      <c r="F33" s="383"/>
      <c r="G33" s="383"/>
      <c r="H33" s="383"/>
      <c r="I33" s="383"/>
      <c r="J33" s="383"/>
      <c r="K33" s="383"/>
      <c r="L33" s="383"/>
      <c r="M33" s="383"/>
      <c r="N33" s="383"/>
      <c r="O33" s="383"/>
      <c r="P33" s="383"/>
      <c r="Q33" s="383"/>
      <c r="R33" s="383"/>
      <c r="S33" s="383"/>
      <c r="T33" s="200"/>
      <c r="U33" s="384" t="s">
        <v>198</v>
      </c>
      <c r="V33" s="384"/>
      <c r="W33" s="383" t="s">
        <v>200</v>
      </c>
      <c r="X33" s="383"/>
      <c r="Y33" s="383"/>
      <c r="Z33" s="383"/>
      <c r="AA33" s="383"/>
      <c r="AB33" s="383"/>
      <c r="AC33" s="383"/>
      <c r="AD33" s="383"/>
      <c r="AE33" s="383"/>
      <c r="AF33" s="383"/>
      <c r="AG33" s="383"/>
      <c r="AH33" s="383"/>
      <c r="AI33" s="383"/>
      <c r="AJ33" s="383"/>
      <c r="AK33" s="383"/>
      <c r="AL33" s="200"/>
      <c r="AM33" s="384" t="s">
        <v>201</v>
      </c>
      <c r="AN33" s="384"/>
      <c r="AO33" s="383" t="s">
        <v>199</v>
      </c>
      <c r="AP33" s="383"/>
      <c r="AQ33" s="383"/>
      <c r="AR33" s="383"/>
      <c r="AS33" s="383"/>
      <c r="AT33" s="383"/>
      <c r="AU33" s="383"/>
      <c r="AV33" s="383"/>
      <c r="AW33" s="383"/>
      <c r="AX33" s="383"/>
      <c r="AY33" s="383"/>
      <c r="AZ33" s="383"/>
      <c r="BA33" s="383"/>
      <c r="BB33" s="383"/>
      <c r="BC33" s="383"/>
      <c r="BD33" s="201"/>
      <c r="BE33" s="383" t="s">
        <v>202</v>
      </c>
      <c r="BF33" s="383"/>
      <c r="BG33" s="383" t="s">
        <v>203</v>
      </c>
      <c r="BH33" s="383"/>
      <c r="BI33" s="383"/>
      <c r="BJ33" s="383"/>
      <c r="BK33" s="383"/>
      <c r="BL33" s="383"/>
      <c r="BM33" s="383"/>
      <c r="BN33" s="383"/>
      <c r="BO33" s="383"/>
      <c r="BP33" s="383"/>
      <c r="BQ33" s="383"/>
      <c r="BR33" s="383"/>
      <c r="BS33" s="383"/>
      <c r="BT33" s="383"/>
      <c r="BU33" s="383"/>
      <c r="BV33" s="201"/>
      <c r="BW33" s="384" t="s">
        <v>202</v>
      </c>
      <c r="BX33" s="384"/>
      <c r="BY33" s="383" t="s">
        <v>204</v>
      </c>
      <c r="BZ33" s="383"/>
      <c r="CA33" s="383"/>
      <c r="CB33" s="383"/>
      <c r="CC33" s="383"/>
      <c r="CD33" s="383"/>
      <c r="CE33" s="383"/>
      <c r="CF33" s="383"/>
      <c r="CG33" s="383"/>
      <c r="CH33" s="383"/>
      <c r="CI33" s="383"/>
      <c r="CJ33" s="383"/>
      <c r="CK33" s="383"/>
      <c r="CL33" s="383"/>
      <c r="CM33" s="383"/>
      <c r="CN33" s="200"/>
      <c r="CO33" s="384" t="s">
        <v>201</v>
      </c>
      <c r="CP33" s="384"/>
      <c r="CQ33" s="383" t="s">
        <v>205</v>
      </c>
      <c r="CR33" s="383"/>
      <c r="CS33" s="383"/>
      <c r="CT33" s="383"/>
      <c r="CU33" s="383"/>
      <c r="CV33" s="383"/>
      <c r="CW33" s="383"/>
      <c r="CX33" s="383"/>
      <c r="CY33" s="383"/>
      <c r="CZ33" s="383"/>
      <c r="DA33" s="383"/>
      <c r="DB33" s="383"/>
      <c r="DC33" s="383"/>
      <c r="DD33" s="383"/>
      <c r="DE33" s="383"/>
      <c r="DF33" s="200"/>
      <c r="DG33" s="382" t="s">
        <v>206</v>
      </c>
      <c r="DH33" s="382"/>
      <c r="DI33" s="202"/>
    </row>
    <row r="34" spans="1:113" ht="32.25" customHeight="1" x14ac:dyDescent="0.15">
      <c r="A34" s="175"/>
      <c r="B34" s="199"/>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2</v>
      </c>
      <c r="V34" s="380"/>
      <c r="W34" s="381" t="str">
        <f>IF('各会計、関係団体の財政状況及び健全化判断比率'!B28="","",'各会計、関係団体の財政状況及び健全化判断比率'!B28)</f>
        <v>国民健康保険特別会計</v>
      </c>
      <c r="X34" s="381"/>
      <c r="Y34" s="381"/>
      <c r="Z34" s="381"/>
      <c r="AA34" s="381"/>
      <c r="AB34" s="381"/>
      <c r="AC34" s="381"/>
      <c r="AD34" s="381"/>
      <c r="AE34" s="381"/>
      <c r="AF34" s="381"/>
      <c r="AG34" s="381"/>
      <c r="AH34" s="381"/>
      <c r="AI34" s="381"/>
      <c r="AJ34" s="381"/>
      <c r="AK34" s="381"/>
      <c r="AL34" s="175"/>
      <c r="AM34" s="380" t="str">
        <f>IF(AO34="","",MAX(C34:D43,U34:V43)+1)</f>
        <v/>
      </c>
      <c r="AN34" s="380"/>
      <c r="AO34" s="381"/>
      <c r="AP34" s="381"/>
      <c r="AQ34" s="381"/>
      <c r="AR34" s="381"/>
      <c r="AS34" s="381"/>
      <c r="AT34" s="381"/>
      <c r="AU34" s="381"/>
      <c r="AV34" s="381"/>
      <c r="AW34" s="381"/>
      <c r="AX34" s="381"/>
      <c r="AY34" s="381"/>
      <c r="AZ34" s="381"/>
      <c r="BA34" s="381"/>
      <c r="BB34" s="381"/>
      <c r="BC34" s="381"/>
      <c r="BD34" s="175"/>
      <c r="BE34" s="380">
        <f>IF(BG34="","",MAX(C34:D43,U34:V43,AM34:AN43)+1)</f>
        <v>5</v>
      </c>
      <c r="BF34" s="380"/>
      <c r="BG34" s="381" t="str">
        <f>IF('各会計、関係団体の財政状況及び健全化判断比率'!B31="","",'各会計、関係団体の財政状況及び健全化判断比率'!B31)</f>
        <v>簡易水道事業特別会計</v>
      </c>
      <c r="BH34" s="381"/>
      <c r="BI34" s="381"/>
      <c r="BJ34" s="381"/>
      <c r="BK34" s="381"/>
      <c r="BL34" s="381"/>
      <c r="BM34" s="381"/>
      <c r="BN34" s="381"/>
      <c r="BO34" s="381"/>
      <c r="BP34" s="381"/>
      <c r="BQ34" s="381"/>
      <c r="BR34" s="381"/>
      <c r="BS34" s="381"/>
      <c r="BT34" s="381"/>
      <c r="BU34" s="381"/>
      <c r="BV34" s="175"/>
      <c r="BW34" s="380">
        <f>IF(BY34="","",MAX(C34:D43,U34:V43,AM34:AN43,BE34:BF43)+1)</f>
        <v>8</v>
      </c>
      <c r="BX34" s="380"/>
      <c r="BY34" s="381" t="str">
        <f>IF('各会計、関係団体の財政状況及び健全化判断比率'!B68="","",'各会計、関係団体の財政状況及び健全化判断比率'!B68)</f>
        <v>大雪浄化組合</v>
      </c>
      <c r="BZ34" s="381"/>
      <c r="CA34" s="381"/>
      <c r="CB34" s="381"/>
      <c r="CC34" s="381"/>
      <c r="CD34" s="381"/>
      <c r="CE34" s="381"/>
      <c r="CF34" s="381"/>
      <c r="CG34" s="381"/>
      <c r="CH34" s="381"/>
      <c r="CI34" s="381"/>
      <c r="CJ34" s="381"/>
      <c r="CK34" s="381"/>
      <c r="CL34" s="381"/>
      <c r="CM34" s="381"/>
      <c r="CN34" s="175"/>
      <c r="CO34" s="380" t="str">
        <f>IF(CQ34="","",MAX(C34:D43,U34:V43,AM34:AN43,BE34:BF43,BW34:BX43)+1)</f>
        <v/>
      </c>
      <c r="CP34" s="380"/>
      <c r="CQ34" s="381" t="str">
        <f>IF('各会計、関係団体の財政状況及び健全化判断比率'!BS7="","",'各会計、関係団体の財政状況及び健全化判断比率'!BS7)</f>
        <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202"/>
    </row>
    <row r="35" spans="1:113" ht="32.25" customHeight="1" x14ac:dyDescent="0.15">
      <c r="A35" s="175"/>
      <c r="B35" s="199"/>
      <c r="C35" s="380" t="str">
        <f>IF(E35="","",C34+1)</f>
        <v/>
      </c>
      <c r="D35" s="380"/>
      <c r="E35" s="381" t="str">
        <f>IF('各会計、関係団体の財政状況及び健全化判断比率'!B8="","",'各会計、関係団体の財政状況及び健全化判断比率'!B8)</f>
        <v/>
      </c>
      <c r="F35" s="381"/>
      <c r="G35" s="381"/>
      <c r="H35" s="381"/>
      <c r="I35" s="381"/>
      <c r="J35" s="381"/>
      <c r="K35" s="381"/>
      <c r="L35" s="381"/>
      <c r="M35" s="381"/>
      <c r="N35" s="381"/>
      <c r="O35" s="381"/>
      <c r="P35" s="381"/>
      <c r="Q35" s="381"/>
      <c r="R35" s="381"/>
      <c r="S35" s="381"/>
      <c r="T35" s="175"/>
      <c r="U35" s="380">
        <f>IF(W35="","",U34+1)</f>
        <v>3</v>
      </c>
      <c r="V35" s="380"/>
      <c r="W35" s="381" t="str">
        <f>IF('各会計、関係団体の財政状況及び健全化判断比率'!B29="","",'各会計、関係団体の財政状況及び健全化判断比率'!B29)</f>
        <v>介護保険特別会計</v>
      </c>
      <c r="X35" s="381"/>
      <c r="Y35" s="381"/>
      <c r="Z35" s="381"/>
      <c r="AA35" s="381"/>
      <c r="AB35" s="381"/>
      <c r="AC35" s="381"/>
      <c r="AD35" s="381"/>
      <c r="AE35" s="381"/>
      <c r="AF35" s="381"/>
      <c r="AG35" s="381"/>
      <c r="AH35" s="381"/>
      <c r="AI35" s="381"/>
      <c r="AJ35" s="381"/>
      <c r="AK35" s="381"/>
      <c r="AL35" s="175"/>
      <c r="AM35" s="380" t="str">
        <f t="shared" ref="AM35:AM43" si="0">IF(AO35="","",AM34+1)</f>
        <v/>
      </c>
      <c r="AN35" s="380"/>
      <c r="AO35" s="381"/>
      <c r="AP35" s="381"/>
      <c r="AQ35" s="381"/>
      <c r="AR35" s="381"/>
      <c r="AS35" s="381"/>
      <c r="AT35" s="381"/>
      <c r="AU35" s="381"/>
      <c r="AV35" s="381"/>
      <c r="AW35" s="381"/>
      <c r="AX35" s="381"/>
      <c r="AY35" s="381"/>
      <c r="AZ35" s="381"/>
      <c r="BA35" s="381"/>
      <c r="BB35" s="381"/>
      <c r="BC35" s="381"/>
      <c r="BD35" s="175"/>
      <c r="BE35" s="380">
        <f t="shared" ref="BE35:BE43" si="1">IF(BG35="","",BE34+1)</f>
        <v>6</v>
      </c>
      <c r="BF35" s="380"/>
      <c r="BG35" s="381" t="str">
        <f>IF('各会計、関係団体の財政状況及び健全化判断比率'!B32="","",'各会計、関係団体の財政状況及び健全化判断比率'!B32)</f>
        <v>公共下水道事業特別会計</v>
      </c>
      <c r="BH35" s="381"/>
      <c r="BI35" s="381"/>
      <c r="BJ35" s="381"/>
      <c r="BK35" s="381"/>
      <c r="BL35" s="381"/>
      <c r="BM35" s="381"/>
      <c r="BN35" s="381"/>
      <c r="BO35" s="381"/>
      <c r="BP35" s="381"/>
      <c r="BQ35" s="381"/>
      <c r="BR35" s="381"/>
      <c r="BS35" s="381"/>
      <c r="BT35" s="381"/>
      <c r="BU35" s="381"/>
      <c r="BV35" s="175"/>
      <c r="BW35" s="380">
        <f t="shared" ref="BW35:BW43" si="2">IF(BY35="","",BW34+1)</f>
        <v>9</v>
      </c>
      <c r="BX35" s="380"/>
      <c r="BY35" s="381" t="str">
        <f>IF('各会計、関係団体の財政状況及び健全化判断比率'!B69="","",'各会計、関係団体の財政状況及び健全化判断比率'!B69)</f>
        <v>大雪消防組合</v>
      </c>
      <c r="BZ35" s="381"/>
      <c r="CA35" s="381"/>
      <c r="CB35" s="381"/>
      <c r="CC35" s="381"/>
      <c r="CD35" s="381"/>
      <c r="CE35" s="381"/>
      <c r="CF35" s="381"/>
      <c r="CG35" s="381"/>
      <c r="CH35" s="381"/>
      <c r="CI35" s="381"/>
      <c r="CJ35" s="381"/>
      <c r="CK35" s="381"/>
      <c r="CL35" s="381"/>
      <c r="CM35" s="381"/>
      <c r="CN35" s="175"/>
      <c r="CO35" s="380" t="str">
        <f t="shared" ref="CO35:CO43" si="3">IF(CQ35="","",CO34+1)</f>
        <v/>
      </c>
      <c r="CP35" s="380"/>
      <c r="CQ35" s="381" t="str">
        <f>IF('各会計、関係団体の財政状況及び健全化判断比率'!BS8="","",'各会計、関係団体の財政状況及び健全化判断比率'!BS8)</f>
        <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202"/>
    </row>
    <row r="36" spans="1:113" ht="32.25" customHeight="1" x14ac:dyDescent="0.15">
      <c r="A36" s="175"/>
      <c r="B36" s="199"/>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5"/>
      <c r="U36" s="380">
        <f t="shared" ref="U36:U43" si="4">IF(W36="","",U35+1)</f>
        <v>4</v>
      </c>
      <c r="V36" s="380"/>
      <c r="W36" s="381" t="str">
        <f>IF('各会計、関係団体の財政状況及び健全化判断比率'!B30="","",'各会計、関係団体の財政状況及び健全化判断比率'!B30)</f>
        <v>後期高齢者医療特別会計</v>
      </c>
      <c r="X36" s="381"/>
      <c r="Y36" s="381"/>
      <c r="Z36" s="381"/>
      <c r="AA36" s="381"/>
      <c r="AB36" s="381"/>
      <c r="AC36" s="381"/>
      <c r="AD36" s="381"/>
      <c r="AE36" s="381"/>
      <c r="AF36" s="381"/>
      <c r="AG36" s="381"/>
      <c r="AH36" s="381"/>
      <c r="AI36" s="381"/>
      <c r="AJ36" s="381"/>
      <c r="AK36" s="381"/>
      <c r="AL36" s="175"/>
      <c r="AM36" s="380" t="str">
        <f t="shared" si="0"/>
        <v/>
      </c>
      <c r="AN36" s="380"/>
      <c r="AO36" s="381"/>
      <c r="AP36" s="381"/>
      <c r="AQ36" s="381"/>
      <c r="AR36" s="381"/>
      <c r="AS36" s="381"/>
      <c r="AT36" s="381"/>
      <c r="AU36" s="381"/>
      <c r="AV36" s="381"/>
      <c r="AW36" s="381"/>
      <c r="AX36" s="381"/>
      <c r="AY36" s="381"/>
      <c r="AZ36" s="381"/>
      <c r="BA36" s="381"/>
      <c r="BB36" s="381"/>
      <c r="BC36" s="381"/>
      <c r="BD36" s="175"/>
      <c r="BE36" s="380">
        <f t="shared" si="1"/>
        <v>7</v>
      </c>
      <c r="BF36" s="380"/>
      <c r="BG36" s="381" t="str">
        <f>IF('各会計、関係団体の財政状況及び健全化判断比率'!B33="","",'各会計、関係団体の財政状況及び健全化判断比率'!B33)</f>
        <v>観光事業特別会計</v>
      </c>
      <c r="BH36" s="381"/>
      <c r="BI36" s="381"/>
      <c r="BJ36" s="381"/>
      <c r="BK36" s="381"/>
      <c r="BL36" s="381"/>
      <c r="BM36" s="381"/>
      <c r="BN36" s="381"/>
      <c r="BO36" s="381"/>
      <c r="BP36" s="381"/>
      <c r="BQ36" s="381"/>
      <c r="BR36" s="381"/>
      <c r="BS36" s="381"/>
      <c r="BT36" s="381"/>
      <c r="BU36" s="381"/>
      <c r="BV36" s="175"/>
      <c r="BW36" s="380">
        <f t="shared" si="2"/>
        <v>10</v>
      </c>
      <c r="BX36" s="380"/>
      <c r="BY36" s="381" t="str">
        <f>IF('各会計、関係団体の財政状況及び健全化判断比率'!B70="","",'各会計、関係団体の財政状況及び健全化判断比率'!B70)</f>
        <v>上川教育研修センター組合</v>
      </c>
      <c r="BZ36" s="381"/>
      <c r="CA36" s="381"/>
      <c r="CB36" s="381"/>
      <c r="CC36" s="381"/>
      <c r="CD36" s="381"/>
      <c r="CE36" s="381"/>
      <c r="CF36" s="381"/>
      <c r="CG36" s="381"/>
      <c r="CH36" s="381"/>
      <c r="CI36" s="381"/>
      <c r="CJ36" s="381"/>
      <c r="CK36" s="381"/>
      <c r="CL36" s="381"/>
      <c r="CM36" s="381"/>
      <c r="CN36" s="175"/>
      <c r="CO36" s="380" t="str">
        <f t="shared" si="3"/>
        <v/>
      </c>
      <c r="CP36" s="380"/>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202"/>
    </row>
    <row r="37" spans="1:113" ht="32.25" customHeight="1" x14ac:dyDescent="0.15">
      <c r="A37" s="175"/>
      <c r="B37" s="199"/>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t="str">
        <f t="shared" si="4"/>
        <v/>
      </c>
      <c r="V37" s="380"/>
      <c r="W37" s="381"/>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11</v>
      </c>
      <c r="BX37" s="380"/>
      <c r="BY37" s="381" t="str">
        <f>IF('各会計、関係団体の財政状況及び健全化判断比率'!B71="","",'各会計、関係団体の財政状況及び健全化判断比率'!B71)</f>
        <v>愛別町外3町塵芥処理組合</v>
      </c>
      <c r="BZ37" s="381"/>
      <c r="CA37" s="381"/>
      <c r="CB37" s="381"/>
      <c r="CC37" s="381"/>
      <c r="CD37" s="381"/>
      <c r="CE37" s="381"/>
      <c r="CF37" s="381"/>
      <c r="CG37" s="381"/>
      <c r="CH37" s="381"/>
      <c r="CI37" s="381"/>
      <c r="CJ37" s="381"/>
      <c r="CK37" s="381"/>
      <c r="CL37" s="381"/>
      <c r="CM37" s="381"/>
      <c r="CN37" s="175"/>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202"/>
    </row>
    <row r="38" spans="1:113" ht="32.25" customHeight="1" x14ac:dyDescent="0.15">
      <c r="A38" s="175"/>
      <c r="B38" s="199"/>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12</v>
      </c>
      <c r="BX38" s="380"/>
      <c r="BY38" s="381" t="str">
        <f>IF('各会計、関係団体の財政状況及び健全化判断比率'!B72="","",'各会計、関係団体の財政状況及び健全化判断比率'!B72)</f>
        <v>上川広域滞納整理機構</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202"/>
    </row>
    <row r="39" spans="1:113" ht="32.25" customHeight="1" x14ac:dyDescent="0.15">
      <c r="A39" s="175"/>
      <c r="B39" s="199"/>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13</v>
      </c>
      <c r="BX39" s="380"/>
      <c r="BY39" s="381" t="str">
        <f>IF('各会計、関係団体の財政状況及び健全化判断比率'!B73="","",'各会計、関係団体の財政状況及び健全化判断比率'!B73)</f>
        <v>上川中部福祉事務組合</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202"/>
    </row>
    <row r="40" spans="1:113" ht="32.25" customHeight="1" x14ac:dyDescent="0.15">
      <c r="A40" s="175"/>
      <c r="B40" s="199"/>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t="str">
        <f t="shared" si="2"/>
        <v/>
      </c>
      <c r="BX40" s="380"/>
      <c r="BY40" s="381" t="str">
        <f>IF('各会計、関係団体の財政状況及び健全化判断比率'!B74="","",'各会計、関係団体の財政状況及び健全化判断比率'!B74)</f>
        <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202"/>
    </row>
    <row r="41" spans="1:113" ht="32.25" customHeight="1" x14ac:dyDescent="0.15">
      <c r="A41" s="175"/>
      <c r="B41" s="199"/>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t="str">
        <f t="shared" si="2"/>
        <v/>
      </c>
      <c r="BX41" s="380"/>
      <c r="BY41" s="381" t="str">
        <f>IF('各会計、関係団体の財政状況及び健全化判断比率'!B75="","",'各会計、関係団体の財政状況及び健全化判断比率'!B75)</f>
        <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202"/>
    </row>
    <row r="42" spans="1:113" ht="32.25" customHeight="1" x14ac:dyDescent="0.15">
      <c r="B42" s="199"/>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t="str">
        <f t="shared" si="2"/>
        <v/>
      </c>
      <c r="BX42" s="380"/>
      <c r="BY42" s="381" t="str">
        <f>IF('各会計、関係団体の財政状況及び健全化判断比率'!B76="","",'各会計、関係団体の財政状況及び健全化判断比率'!B76)</f>
        <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202"/>
    </row>
    <row r="43" spans="1:113" ht="32.25" customHeight="1" x14ac:dyDescent="0.15">
      <c r="B43" s="199"/>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t="str">
        <f t="shared" si="2"/>
        <v/>
      </c>
      <c r="BX43" s="380"/>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207</v>
      </c>
      <c r="E46" s="377" t="s">
        <v>208</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15">
      <c r="E47" s="377" t="s">
        <v>209</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15">
      <c r="E48" s="377" t="s">
        <v>210</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15">
      <c r="E49" s="379" t="s">
        <v>211</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15">
      <c r="E50" s="377" t="s">
        <v>212</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15">
      <c r="E51" s="377" t="s">
        <v>213</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15">
      <c r="E52" s="377" t="s">
        <v>214</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15">
      <c r="E53" s="377" t="s">
        <v>215</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15"/>
    <row r="55" spans="5:113" x14ac:dyDescent="0.15"/>
    <row r="56" spans="5:113" x14ac:dyDescent="0.15"/>
  </sheetData>
  <sheetProtection algorithmName="SHA-512" hashValue="jzWf2AQ9tRlqPyFOgrbA9K4WOZqbFCrmXrj/BBsUHWTDrptTEl3Qa/27d2XLmQvn0ziDxDqLjNMN3ymEPXftRQ==" saltValue="RZMsw0w2j4tep0x7Pg6+L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216</v>
      </c>
      <c r="DI1" s="731"/>
      <c r="DJ1" s="731"/>
      <c r="DK1" s="731"/>
      <c r="DL1" s="731"/>
      <c r="DM1" s="731"/>
      <c r="DN1" s="732"/>
      <c r="DO1" s="208"/>
      <c r="DP1" s="730" t="s">
        <v>217</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15">
      <c r="B2" s="209" t="s">
        <v>218</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86" t="s">
        <v>219</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220</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221</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86" t="s">
        <v>1</v>
      </c>
      <c r="C4" s="687"/>
      <c r="D4" s="687"/>
      <c r="E4" s="687"/>
      <c r="F4" s="687"/>
      <c r="G4" s="687"/>
      <c r="H4" s="687"/>
      <c r="I4" s="687"/>
      <c r="J4" s="687"/>
      <c r="K4" s="687"/>
      <c r="L4" s="687"/>
      <c r="M4" s="687"/>
      <c r="N4" s="687"/>
      <c r="O4" s="687"/>
      <c r="P4" s="687"/>
      <c r="Q4" s="688"/>
      <c r="R4" s="686" t="s">
        <v>222</v>
      </c>
      <c r="S4" s="687"/>
      <c r="T4" s="687"/>
      <c r="U4" s="687"/>
      <c r="V4" s="687"/>
      <c r="W4" s="687"/>
      <c r="X4" s="687"/>
      <c r="Y4" s="688"/>
      <c r="Z4" s="686" t="s">
        <v>223</v>
      </c>
      <c r="AA4" s="687"/>
      <c r="AB4" s="687"/>
      <c r="AC4" s="688"/>
      <c r="AD4" s="686" t="s">
        <v>224</v>
      </c>
      <c r="AE4" s="687"/>
      <c r="AF4" s="687"/>
      <c r="AG4" s="687"/>
      <c r="AH4" s="687"/>
      <c r="AI4" s="687"/>
      <c r="AJ4" s="687"/>
      <c r="AK4" s="688"/>
      <c r="AL4" s="686" t="s">
        <v>223</v>
      </c>
      <c r="AM4" s="687"/>
      <c r="AN4" s="687"/>
      <c r="AO4" s="688"/>
      <c r="AP4" s="733" t="s">
        <v>225</v>
      </c>
      <c r="AQ4" s="733"/>
      <c r="AR4" s="733"/>
      <c r="AS4" s="733"/>
      <c r="AT4" s="733"/>
      <c r="AU4" s="733"/>
      <c r="AV4" s="733"/>
      <c r="AW4" s="733"/>
      <c r="AX4" s="733"/>
      <c r="AY4" s="733"/>
      <c r="AZ4" s="733"/>
      <c r="BA4" s="733"/>
      <c r="BB4" s="733"/>
      <c r="BC4" s="733"/>
      <c r="BD4" s="733"/>
      <c r="BE4" s="733"/>
      <c r="BF4" s="733"/>
      <c r="BG4" s="733" t="s">
        <v>226</v>
      </c>
      <c r="BH4" s="733"/>
      <c r="BI4" s="733"/>
      <c r="BJ4" s="733"/>
      <c r="BK4" s="733"/>
      <c r="BL4" s="733"/>
      <c r="BM4" s="733"/>
      <c r="BN4" s="733"/>
      <c r="BO4" s="733" t="s">
        <v>223</v>
      </c>
      <c r="BP4" s="733"/>
      <c r="BQ4" s="733"/>
      <c r="BR4" s="733"/>
      <c r="BS4" s="733" t="s">
        <v>227</v>
      </c>
      <c r="BT4" s="733"/>
      <c r="BU4" s="733"/>
      <c r="BV4" s="733"/>
      <c r="BW4" s="733"/>
      <c r="BX4" s="733"/>
      <c r="BY4" s="733"/>
      <c r="BZ4" s="733"/>
      <c r="CA4" s="733"/>
      <c r="CB4" s="733"/>
      <c r="CD4" s="686" t="s">
        <v>228</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15">
      <c r="B5" s="692" t="s">
        <v>229</v>
      </c>
      <c r="C5" s="693"/>
      <c r="D5" s="693"/>
      <c r="E5" s="693"/>
      <c r="F5" s="693"/>
      <c r="G5" s="693"/>
      <c r="H5" s="693"/>
      <c r="I5" s="693"/>
      <c r="J5" s="693"/>
      <c r="K5" s="693"/>
      <c r="L5" s="693"/>
      <c r="M5" s="693"/>
      <c r="N5" s="693"/>
      <c r="O5" s="693"/>
      <c r="P5" s="693"/>
      <c r="Q5" s="694"/>
      <c r="R5" s="689">
        <v>334300</v>
      </c>
      <c r="S5" s="690"/>
      <c r="T5" s="690"/>
      <c r="U5" s="690"/>
      <c r="V5" s="690"/>
      <c r="W5" s="690"/>
      <c r="X5" s="690"/>
      <c r="Y5" s="715"/>
      <c r="Z5" s="728">
        <v>8.1</v>
      </c>
      <c r="AA5" s="728"/>
      <c r="AB5" s="728"/>
      <c r="AC5" s="728"/>
      <c r="AD5" s="729">
        <v>334300</v>
      </c>
      <c r="AE5" s="729"/>
      <c r="AF5" s="729"/>
      <c r="AG5" s="729"/>
      <c r="AH5" s="729"/>
      <c r="AI5" s="729"/>
      <c r="AJ5" s="729"/>
      <c r="AK5" s="729"/>
      <c r="AL5" s="716">
        <v>14.3</v>
      </c>
      <c r="AM5" s="698"/>
      <c r="AN5" s="698"/>
      <c r="AO5" s="717"/>
      <c r="AP5" s="692" t="s">
        <v>230</v>
      </c>
      <c r="AQ5" s="693"/>
      <c r="AR5" s="693"/>
      <c r="AS5" s="693"/>
      <c r="AT5" s="693"/>
      <c r="AU5" s="693"/>
      <c r="AV5" s="693"/>
      <c r="AW5" s="693"/>
      <c r="AX5" s="693"/>
      <c r="AY5" s="693"/>
      <c r="AZ5" s="693"/>
      <c r="BA5" s="693"/>
      <c r="BB5" s="693"/>
      <c r="BC5" s="693"/>
      <c r="BD5" s="693"/>
      <c r="BE5" s="693"/>
      <c r="BF5" s="694"/>
      <c r="BG5" s="634">
        <v>334300</v>
      </c>
      <c r="BH5" s="635"/>
      <c r="BI5" s="635"/>
      <c r="BJ5" s="635"/>
      <c r="BK5" s="635"/>
      <c r="BL5" s="635"/>
      <c r="BM5" s="635"/>
      <c r="BN5" s="636"/>
      <c r="BO5" s="672">
        <v>100</v>
      </c>
      <c r="BP5" s="672"/>
      <c r="BQ5" s="672"/>
      <c r="BR5" s="672"/>
      <c r="BS5" s="673">
        <v>5736</v>
      </c>
      <c r="BT5" s="673"/>
      <c r="BU5" s="673"/>
      <c r="BV5" s="673"/>
      <c r="BW5" s="673"/>
      <c r="BX5" s="673"/>
      <c r="BY5" s="673"/>
      <c r="BZ5" s="673"/>
      <c r="CA5" s="673"/>
      <c r="CB5" s="713"/>
      <c r="CD5" s="686" t="s">
        <v>225</v>
      </c>
      <c r="CE5" s="687"/>
      <c r="CF5" s="687"/>
      <c r="CG5" s="687"/>
      <c r="CH5" s="687"/>
      <c r="CI5" s="687"/>
      <c r="CJ5" s="687"/>
      <c r="CK5" s="687"/>
      <c r="CL5" s="687"/>
      <c r="CM5" s="687"/>
      <c r="CN5" s="687"/>
      <c r="CO5" s="687"/>
      <c r="CP5" s="687"/>
      <c r="CQ5" s="688"/>
      <c r="CR5" s="686" t="s">
        <v>231</v>
      </c>
      <c r="CS5" s="687"/>
      <c r="CT5" s="687"/>
      <c r="CU5" s="687"/>
      <c r="CV5" s="687"/>
      <c r="CW5" s="687"/>
      <c r="CX5" s="687"/>
      <c r="CY5" s="688"/>
      <c r="CZ5" s="686" t="s">
        <v>223</v>
      </c>
      <c r="DA5" s="687"/>
      <c r="DB5" s="687"/>
      <c r="DC5" s="688"/>
      <c r="DD5" s="686" t="s">
        <v>232</v>
      </c>
      <c r="DE5" s="687"/>
      <c r="DF5" s="687"/>
      <c r="DG5" s="687"/>
      <c r="DH5" s="687"/>
      <c r="DI5" s="687"/>
      <c r="DJ5" s="687"/>
      <c r="DK5" s="687"/>
      <c r="DL5" s="687"/>
      <c r="DM5" s="687"/>
      <c r="DN5" s="687"/>
      <c r="DO5" s="687"/>
      <c r="DP5" s="688"/>
      <c r="DQ5" s="686" t="s">
        <v>233</v>
      </c>
      <c r="DR5" s="687"/>
      <c r="DS5" s="687"/>
      <c r="DT5" s="687"/>
      <c r="DU5" s="687"/>
      <c r="DV5" s="687"/>
      <c r="DW5" s="687"/>
      <c r="DX5" s="687"/>
      <c r="DY5" s="687"/>
      <c r="DZ5" s="687"/>
      <c r="EA5" s="687"/>
      <c r="EB5" s="687"/>
      <c r="EC5" s="688"/>
    </row>
    <row r="6" spans="2:143" ht="11.25" customHeight="1" x14ac:dyDescent="0.15">
      <c r="B6" s="631" t="s">
        <v>234</v>
      </c>
      <c r="C6" s="632"/>
      <c r="D6" s="632"/>
      <c r="E6" s="632"/>
      <c r="F6" s="632"/>
      <c r="G6" s="632"/>
      <c r="H6" s="632"/>
      <c r="I6" s="632"/>
      <c r="J6" s="632"/>
      <c r="K6" s="632"/>
      <c r="L6" s="632"/>
      <c r="M6" s="632"/>
      <c r="N6" s="632"/>
      <c r="O6" s="632"/>
      <c r="P6" s="632"/>
      <c r="Q6" s="633"/>
      <c r="R6" s="634">
        <v>57437</v>
      </c>
      <c r="S6" s="635"/>
      <c r="T6" s="635"/>
      <c r="U6" s="635"/>
      <c r="V6" s="635"/>
      <c r="W6" s="635"/>
      <c r="X6" s="635"/>
      <c r="Y6" s="636"/>
      <c r="Z6" s="672">
        <v>1.4</v>
      </c>
      <c r="AA6" s="672"/>
      <c r="AB6" s="672"/>
      <c r="AC6" s="672"/>
      <c r="AD6" s="673">
        <v>57437</v>
      </c>
      <c r="AE6" s="673"/>
      <c r="AF6" s="673"/>
      <c r="AG6" s="673"/>
      <c r="AH6" s="673"/>
      <c r="AI6" s="673"/>
      <c r="AJ6" s="673"/>
      <c r="AK6" s="673"/>
      <c r="AL6" s="637">
        <v>2.5</v>
      </c>
      <c r="AM6" s="638"/>
      <c r="AN6" s="638"/>
      <c r="AO6" s="674"/>
      <c r="AP6" s="631" t="s">
        <v>235</v>
      </c>
      <c r="AQ6" s="632"/>
      <c r="AR6" s="632"/>
      <c r="AS6" s="632"/>
      <c r="AT6" s="632"/>
      <c r="AU6" s="632"/>
      <c r="AV6" s="632"/>
      <c r="AW6" s="632"/>
      <c r="AX6" s="632"/>
      <c r="AY6" s="632"/>
      <c r="AZ6" s="632"/>
      <c r="BA6" s="632"/>
      <c r="BB6" s="632"/>
      <c r="BC6" s="632"/>
      <c r="BD6" s="632"/>
      <c r="BE6" s="632"/>
      <c r="BF6" s="633"/>
      <c r="BG6" s="634">
        <v>334300</v>
      </c>
      <c r="BH6" s="635"/>
      <c r="BI6" s="635"/>
      <c r="BJ6" s="635"/>
      <c r="BK6" s="635"/>
      <c r="BL6" s="635"/>
      <c r="BM6" s="635"/>
      <c r="BN6" s="636"/>
      <c r="BO6" s="672">
        <v>100</v>
      </c>
      <c r="BP6" s="672"/>
      <c r="BQ6" s="672"/>
      <c r="BR6" s="672"/>
      <c r="BS6" s="673">
        <v>5736</v>
      </c>
      <c r="BT6" s="673"/>
      <c r="BU6" s="673"/>
      <c r="BV6" s="673"/>
      <c r="BW6" s="673"/>
      <c r="BX6" s="673"/>
      <c r="BY6" s="673"/>
      <c r="BZ6" s="673"/>
      <c r="CA6" s="673"/>
      <c r="CB6" s="713"/>
      <c r="CD6" s="692" t="s">
        <v>236</v>
      </c>
      <c r="CE6" s="693"/>
      <c r="CF6" s="693"/>
      <c r="CG6" s="693"/>
      <c r="CH6" s="693"/>
      <c r="CI6" s="693"/>
      <c r="CJ6" s="693"/>
      <c r="CK6" s="693"/>
      <c r="CL6" s="693"/>
      <c r="CM6" s="693"/>
      <c r="CN6" s="693"/>
      <c r="CO6" s="693"/>
      <c r="CP6" s="693"/>
      <c r="CQ6" s="694"/>
      <c r="CR6" s="634">
        <v>39559</v>
      </c>
      <c r="CS6" s="635"/>
      <c r="CT6" s="635"/>
      <c r="CU6" s="635"/>
      <c r="CV6" s="635"/>
      <c r="CW6" s="635"/>
      <c r="CX6" s="635"/>
      <c r="CY6" s="636"/>
      <c r="CZ6" s="716">
        <v>1</v>
      </c>
      <c r="DA6" s="698"/>
      <c r="DB6" s="698"/>
      <c r="DC6" s="718"/>
      <c r="DD6" s="640" t="s">
        <v>237</v>
      </c>
      <c r="DE6" s="635"/>
      <c r="DF6" s="635"/>
      <c r="DG6" s="635"/>
      <c r="DH6" s="635"/>
      <c r="DI6" s="635"/>
      <c r="DJ6" s="635"/>
      <c r="DK6" s="635"/>
      <c r="DL6" s="635"/>
      <c r="DM6" s="635"/>
      <c r="DN6" s="635"/>
      <c r="DO6" s="635"/>
      <c r="DP6" s="636"/>
      <c r="DQ6" s="640">
        <v>39559</v>
      </c>
      <c r="DR6" s="635"/>
      <c r="DS6" s="635"/>
      <c r="DT6" s="635"/>
      <c r="DU6" s="635"/>
      <c r="DV6" s="635"/>
      <c r="DW6" s="635"/>
      <c r="DX6" s="635"/>
      <c r="DY6" s="635"/>
      <c r="DZ6" s="635"/>
      <c r="EA6" s="635"/>
      <c r="EB6" s="635"/>
      <c r="EC6" s="671"/>
    </row>
    <row r="7" spans="2:143" ht="11.25" customHeight="1" x14ac:dyDescent="0.15">
      <c r="B7" s="631" t="s">
        <v>238</v>
      </c>
      <c r="C7" s="632"/>
      <c r="D7" s="632"/>
      <c r="E7" s="632"/>
      <c r="F7" s="632"/>
      <c r="G7" s="632"/>
      <c r="H7" s="632"/>
      <c r="I7" s="632"/>
      <c r="J7" s="632"/>
      <c r="K7" s="632"/>
      <c r="L7" s="632"/>
      <c r="M7" s="632"/>
      <c r="N7" s="632"/>
      <c r="O7" s="632"/>
      <c r="P7" s="632"/>
      <c r="Q7" s="633"/>
      <c r="R7" s="634">
        <v>133</v>
      </c>
      <c r="S7" s="635"/>
      <c r="T7" s="635"/>
      <c r="U7" s="635"/>
      <c r="V7" s="635"/>
      <c r="W7" s="635"/>
      <c r="X7" s="635"/>
      <c r="Y7" s="636"/>
      <c r="Z7" s="672">
        <v>0</v>
      </c>
      <c r="AA7" s="672"/>
      <c r="AB7" s="672"/>
      <c r="AC7" s="672"/>
      <c r="AD7" s="673">
        <v>133</v>
      </c>
      <c r="AE7" s="673"/>
      <c r="AF7" s="673"/>
      <c r="AG7" s="673"/>
      <c r="AH7" s="673"/>
      <c r="AI7" s="673"/>
      <c r="AJ7" s="673"/>
      <c r="AK7" s="673"/>
      <c r="AL7" s="637">
        <v>0</v>
      </c>
      <c r="AM7" s="638"/>
      <c r="AN7" s="638"/>
      <c r="AO7" s="674"/>
      <c r="AP7" s="631" t="s">
        <v>239</v>
      </c>
      <c r="AQ7" s="632"/>
      <c r="AR7" s="632"/>
      <c r="AS7" s="632"/>
      <c r="AT7" s="632"/>
      <c r="AU7" s="632"/>
      <c r="AV7" s="632"/>
      <c r="AW7" s="632"/>
      <c r="AX7" s="632"/>
      <c r="AY7" s="632"/>
      <c r="AZ7" s="632"/>
      <c r="BA7" s="632"/>
      <c r="BB7" s="632"/>
      <c r="BC7" s="632"/>
      <c r="BD7" s="632"/>
      <c r="BE7" s="632"/>
      <c r="BF7" s="633"/>
      <c r="BG7" s="634">
        <v>160047</v>
      </c>
      <c r="BH7" s="635"/>
      <c r="BI7" s="635"/>
      <c r="BJ7" s="635"/>
      <c r="BK7" s="635"/>
      <c r="BL7" s="635"/>
      <c r="BM7" s="635"/>
      <c r="BN7" s="636"/>
      <c r="BO7" s="672">
        <v>47.9</v>
      </c>
      <c r="BP7" s="672"/>
      <c r="BQ7" s="672"/>
      <c r="BR7" s="672"/>
      <c r="BS7" s="673">
        <v>5736</v>
      </c>
      <c r="BT7" s="673"/>
      <c r="BU7" s="673"/>
      <c r="BV7" s="673"/>
      <c r="BW7" s="673"/>
      <c r="BX7" s="673"/>
      <c r="BY7" s="673"/>
      <c r="BZ7" s="673"/>
      <c r="CA7" s="673"/>
      <c r="CB7" s="713"/>
      <c r="CD7" s="631" t="s">
        <v>240</v>
      </c>
      <c r="CE7" s="632"/>
      <c r="CF7" s="632"/>
      <c r="CG7" s="632"/>
      <c r="CH7" s="632"/>
      <c r="CI7" s="632"/>
      <c r="CJ7" s="632"/>
      <c r="CK7" s="632"/>
      <c r="CL7" s="632"/>
      <c r="CM7" s="632"/>
      <c r="CN7" s="632"/>
      <c r="CO7" s="632"/>
      <c r="CP7" s="632"/>
      <c r="CQ7" s="633"/>
      <c r="CR7" s="634">
        <v>703559</v>
      </c>
      <c r="CS7" s="635"/>
      <c r="CT7" s="635"/>
      <c r="CU7" s="635"/>
      <c r="CV7" s="635"/>
      <c r="CW7" s="635"/>
      <c r="CX7" s="635"/>
      <c r="CY7" s="636"/>
      <c r="CZ7" s="672">
        <v>18.399999999999999</v>
      </c>
      <c r="DA7" s="672"/>
      <c r="DB7" s="672"/>
      <c r="DC7" s="672"/>
      <c r="DD7" s="640">
        <v>53057</v>
      </c>
      <c r="DE7" s="635"/>
      <c r="DF7" s="635"/>
      <c r="DG7" s="635"/>
      <c r="DH7" s="635"/>
      <c r="DI7" s="635"/>
      <c r="DJ7" s="635"/>
      <c r="DK7" s="635"/>
      <c r="DL7" s="635"/>
      <c r="DM7" s="635"/>
      <c r="DN7" s="635"/>
      <c r="DO7" s="635"/>
      <c r="DP7" s="636"/>
      <c r="DQ7" s="640">
        <v>617930</v>
      </c>
      <c r="DR7" s="635"/>
      <c r="DS7" s="635"/>
      <c r="DT7" s="635"/>
      <c r="DU7" s="635"/>
      <c r="DV7" s="635"/>
      <c r="DW7" s="635"/>
      <c r="DX7" s="635"/>
      <c r="DY7" s="635"/>
      <c r="DZ7" s="635"/>
      <c r="EA7" s="635"/>
      <c r="EB7" s="635"/>
      <c r="EC7" s="671"/>
    </row>
    <row r="8" spans="2:143" ht="11.25" customHeight="1" x14ac:dyDescent="0.15">
      <c r="B8" s="631" t="s">
        <v>241</v>
      </c>
      <c r="C8" s="632"/>
      <c r="D8" s="632"/>
      <c r="E8" s="632"/>
      <c r="F8" s="632"/>
      <c r="G8" s="632"/>
      <c r="H8" s="632"/>
      <c r="I8" s="632"/>
      <c r="J8" s="632"/>
      <c r="K8" s="632"/>
      <c r="L8" s="632"/>
      <c r="M8" s="632"/>
      <c r="N8" s="632"/>
      <c r="O8" s="632"/>
      <c r="P8" s="632"/>
      <c r="Q8" s="633"/>
      <c r="R8" s="634">
        <v>986</v>
      </c>
      <c r="S8" s="635"/>
      <c r="T8" s="635"/>
      <c r="U8" s="635"/>
      <c r="V8" s="635"/>
      <c r="W8" s="635"/>
      <c r="X8" s="635"/>
      <c r="Y8" s="636"/>
      <c r="Z8" s="672">
        <v>0</v>
      </c>
      <c r="AA8" s="672"/>
      <c r="AB8" s="672"/>
      <c r="AC8" s="672"/>
      <c r="AD8" s="673">
        <v>986</v>
      </c>
      <c r="AE8" s="673"/>
      <c r="AF8" s="673"/>
      <c r="AG8" s="673"/>
      <c r="AH8" s="673"/>
      <c r="AI8" s="673"/>
      <c r="AJ8" s="673"/>
      <c r="AK8" s="673"/>
      <c r="AL8" s="637">
        <v>0</v>
      </c>
      <c r="AM8" s="638"/>
      <c r="AN8" s="638"/>
      <c r="AO8" s="674"/>
      <c r="AP8" s="631" t="s">
        <v>242</v>
      </c>
      <c r="AQ8" s="632"/>
      <c r="AR8" s="632"/>
      <c r="AS8" s="632"/>
      <c r="AT8" s="632"/>
      <c r="AU8" s="632"/>
      <c r="AV8" s="632"/>
      <c r="AW8" s="632"/>
      <c r="AX8" s="632"/>
      <c r="AY8" s="632"/>
      <c r="AZ8" s="632"/>
      <c r="BA8" s="632"/>
      <c r="BB8" s="632"/>
      <c r="BC8" s="632"/>
      <c r="BD8" s="632"/>
      <c r="BE8" s="632"/>
      <c r="BF8" s="633"/>
      <c r="BG8" s="634">
        <v>6789</v>
      </c>
      <c r="BH8" s="635"/>
      <c r="BI8" s="635"/>
      <c r="BJ8" s="635"/>
      <c r="BK8" s="635"/>
      <c r="BL8" s="635"/>
      <c r="BM8" s="635"/>
      <c r="BN8" s="636"/>
      <c r="BO8" s="672">
        <v>2</v>
      </c>
      <c r="BP8" s="672"/>
      <c r="BQ8" s="672"/>
      <c r="BR8" s="672"/>
      <c r="BS8" s="673" t="s">
        <v>237</v>
      </c>
      <c r="BT8" s="673"/>
      <c r="BU8" s="673"/>
      <c r="BV8" s="673"/>
      <c r="BW8" s="673"/>
      <c r="BX8" s="673"/>
      <c r="BY8" s="673"/>
      <c r="BZ8" s="673"/>
      <c r="CA8" s="673"/>
      <c r="CB8" s="713"/>
      <c r="CD8" s="631" t="s">
        <v>243</v>
      </c>
      <c r="CE8" s="632"/>
      <c r="CF8" s="632"/>
      <c r="CG8" s="632"/>
      <c r="CH8" s="632"/>
      <c r="CI8" s="632"/>
      <c r="CJ8" s="632"/>
      <c r="CK8" s="632"/>
      <c r="CL8" s="632"/>
      <c r="CM8" s="632"/>
      <c r="CN8" s="632"/>
      <c r="CO8" s="632"/>
      <c r="CP8" s="632"/>
      <c r="CQ8" s="633"/>
      <c r="CR8" s="634">
        <v>835902</v>
      </c>
      <c r="CS8" s="635"/>
      <c r="CT8" s="635"/>
      <c r="CU8" s="635"/>
      <c r="CV8" s="635"/>
      <c r="CW8" s="635"/>
      <c r="CX8" s="635"/>
      <c r="CY8" s="636"/>
      <c r="CZ8" s="672">
        <v>21.9</v>
      </c>
      <c r="DA8" s="672"/>
      <c r="DB8" s="672"/>
      <c r="DC8" s="672"/>
      <c r="DD8" s="640">
        <v>33679</v>
      </c>
      <c r="DE8" s="635"/>
      <c r="DF8" s="635"/>
      <c r="DG8" s="635"/>
      <c r="DH8" s="635"/>
      <c r="DI8" s="635"/>
      <c r="DJ8" s="635"/>
      <c r="DK8" s="635"/>
      <c r="DL8" s="635"/>
      <c r="DM8" s="635"/>
      <c r="DN8" s="635"/>
      <c r="DO8" s="635"/>
      <c r="DP8" s="636"/>
      <c r="DQ8" s="640">
        <v>404939</v>
      </c>
      <c r="DR8" s="635"/>
      <c r="DS8" s="635"/>
      <c r="DT8" s="635"/>
      <c r="DU8" s="635"/>
      <c r="DV8" s="635"/>
      <c r="DW8" s="635"/>
      <c r="DX8" s="635"/>
      <c r="DY8" s="635"/>
      <c r="DZ8" s="635"/>
      <c r="EA8" s="635"/>
      <c r="EB8" s="635"/>
      <c r="EC8" s="671"/>
    </row>
    <row r="9" spans="2:143" ht="11.25" customHeight="1" x14ac:dyDescent="0.15">
      <c r="B9" s="631" t="s">
        <v>244</v>
      </c>
      <c r="C9" s="632"/>
      <c r="D9" s="632"/>
      <c r="E9" s="632"/>
      <c r="F9" s="632"/>
      <c r="G9" s="632"/>
      <c r="H9" s="632"/>
      <c r="I9" s="632"/>
      <c r="J9" s="632"/>
      <c r="K9" s="632"/>
      <c r="L9" s="632"/>
      <c r="M9" s="632"/>
      <c r="N9" s="632"/>
      <c r="O9" s="632"/>
      <c r="P9" s="632"/>
      <c r="Q9" s="633"/>
      <c r="R9" s="634">
        <v>799</v>
      </c>
      <c r="S9" s="635"/>
      <c r="T9" s="635"/>
      <c r="U9" s="635"/>
      <c r="V9" s="635"/>
      <c r="W9" s="635"/>
      <c r="X9" s="635"/>
      <c r="Y9" s="636"/>
      <c r="Z9" s="672">
        <v>0</v>
      </c>
      <c r="AA9" s="672"/>
      <c r="AB9" s="672"/>
      <c r="AC9" s="672"/>
      <c r="AD9" s="673">
        <v>799</v>
      </c>
      <c r="AE9" s="673"/>
      <c r="AF9" s="673"/>
      <c r="AG9" s="673"/>
      <c r="AH9" s="673"/>
      <c r="AI9" s="673"/>
      <c r="AJ9" s="673"/>
      <c r="AK9" s="673"/>
      <c r="AL9" s="637">
        <v>0</v>
      </c>
      <c r="AM9" s="638"/>
      <c r="AN9" s="638"/>
      <c r="AO9" s="674"/>
      <c r="AP9" s="631" t="s">
        <v>245</v>
      </c>
      <c r="AQ9" s="632"/>
      <c r="AR9" s="632"/>
      <c r="AS9" s="632"/>
      <c r="AT9" s="632"/>
      <c r="AU9" s="632"/>
      <c r="AV9" s="632"/>
      <c r="AW9" s="632"/>
      <c r="AX9" s="632"/>
      <c r="AY9" s="632"/>
      <c r="AZ9" s="632"/>
      <c r="BA9" s="632"/>
      <c r="BB9" s="632"/>
      <c r="BC9" s="632"/>
      <c r="BD9" s="632"/>
      <c r="BE9" s="632"/>
      <c r="BF9" s="633"/>
      <c r="BG9" s="634">
        <v>128988</v>
      </c>
      <c r="BH9" s="635"/>
      <c r="BI9" s="635"/>
      <c r="BJ9" s="635"/>
      <c r="BK9" s="635"/>
      <c r="BL9" s="635"/>
      <c r="BM9" s="635"/>
      <c r="BN9" s="636"/>
      <c r="BO9" s="672">
        <v>38.6</v>
      </c>
      <c r="BP9" s="672"/>
      <c r="BQ9" s="672"/>
      <c r="BR9" s="672"/>
      <c r="BS9" s="673" t="s">
        <v>237</v>
      </c>
      <c r="BT9" s="673"/>
      <c r="BU9" s="673"/>
      <c r="BV9" s="673"/>
      <c r="BW9" s="673"/>
      <c r="BX9" s="673"/>
      <c r="BY9" s="673"/>
      <c r="BZ9" s="673"/>
      <c r="CA9" s="673"/>
      <c r="CB9" s="713"/>
      <c r="CD9" s="631" t="s">
        <v>246</v>
      </c>
      <c r="CE9" s="632"/>
      <c r="CF9" s="632"/>
      <c r="CG9" s="632"/>
      <c r="CH9" s="632"/>
      <c r="CI9" s="632"/>
      <c r="CJ9" s="632"/>
      <c r="CK9" s="632"/>
      <c r="CL9" s="632"/>
      <c r="CM9" s="632"/>
      <c r="CN9" s="632"/>
      <c r="CO9" s="632"/>
      <c r="CP9" s="632"/>
      <c r="CQ9" s="633"/>
      <c r="CR9" s="634">
        <v>302390</v>
      </c>
      <c r="CS9" s="635"/>
      <c r="CT9" s="635"/>
      <c r="CU9" s="635"/>
      <c r="CV9" s="635"/>
      <c r="CW9" s="635"/>
      <c r="CX9" s="635"/>
      <c r="CY9" s="636"/>
      <c r="CZ9" s="672">
        <v>7.9</v>
      </c>
      <c r="DA9" s="672"/>
      <c r="DB9" s="672"/>
      <c r="DC9" s="672"/>
      <c r="DD9" s="640">
        <v>19900</v>
      </c>
      <c r="DE9" s="635"/>
      <c r="DF9" s="635"/>
      <c r="DG9" s="635"/>
      <c r="DH9" s="635"/>
      <c r="DI9" s="635"/>
      <c r="DJ9" s="635"/>
      <c r="DK9" s="635"/>
      <c r="DL9" s="635"/>
      <c r="DM9" s="635"/>
      <c r="DN9" s="635"/>
      <c r="DO9" s="635"/>
      <c r="DP9" s="636"/>
      <c r="DQ9" s="640">
        <v>247776</v>
      </c>
      <c r="DR9" s="635"/>
      <c r="DS9" s="635"/>
      <c r="DT9" s="635"/>
      <c r="DU9" s="635"/>
      <c r="DV9" s="635"/>
      <c r="DW9" s="635"/>
      <c r="DX9" s="635"/>
      <c r="DY9" s="635"/>
      <c r="DZ9" s="635"/>
      <c r="EA9" s="635"/>
      <c r="EB9" s="635"/>
      <c r="EC9" s="671"/>
    </row>
    <row r="10" spans="2:143" ht="11.25" customHeight="1" x14ac:dyDescent="0.15">
      <c r="B10" s="631" t="s">
        <v>247</v>
      </c>
      <c r="C10" s="632"/>
      <c r="D10" s="632"/>
      <c r="E10" s="632"/>
      <c r="F10" s="632"/>
      <c r="G10" s="632"/>
      <c r="H10" s="632"/>
      <c r="I10" s="632"/>
      <c r="J10" s="632"/>
      <c r="K10" s="632"/>
      <c r="L10" s="632"/>
      <c r="M10" s="632"/>
      <c r="N10" s="632"/>
      <c r="O10" s="632"/>
      <c r="P10" s="632"/>
      <c r="Q10" s="633"/>
      <c r="R10" s="634" t="s">
        <v>237</v>
      </c>
      <c r="S10" s="635"/>
      <c r="T10" s="635"/>
      <c r="U10" s="635"/>
      <c r="V10" s="635"/>
      <c r="W10" s="635"/>
      <c r="X10" s="635"/>
      <c r="Y10" s="636"/>
      <c r="Z10" s="672" t="s">
        <v>237</v>
      </c>
      <c r="AA10" s="672"/>
      <c r="AB10" s="672"/>
      <c r="AC10" s="672"/>
      <c r="AD10" s="673" t="s">
        <v>237</v>
      </c>
      <c r="AE10" s="673"/>
      <c r="AF10" s="673"/>
      <c r="AG10" s="673"/>
      <c r="AH10" s="673"/>
      <c r="AI10" s="673"/>
      <c r="AJ10" s="673"/>
      <c r="AK10" s="673"/>
      <c r="AL10" s="637" t="s">
        <v>132</v>
      </c>
      <c r="AM10" s="638"/>
      <c r="AN10" s="638"/>
      <c r="AO10" s="674"/>
      <c r="AP10" s="631" t="s">
        <v>248</v>
      </c>
      <c r="AQ10" s="632"/>
      <c r="AR10" s="632"/>
      <c r="AS10" s="632"/>
      <c r="AT10" s="632"/>
      <c r="AU10" s="632"/>
      <c r="AV10" s="632"/>
      <c r="AW10" s="632"/>
      <c r="AX10" s="632"/>
      <c r="AY10" s="632"/>
      <c r="AZ10" s="632"/>
      <c r="BA10" s="632"/>
      <c r="BB10" s="632"/>
      <c r="BC10" s="632"/>
      <c r="BD10" s="632"/>
      <c r="BE10" s="632"/>
      <c r="BF10" s="633"/>
      <c r="BG10" s="634">
        <v>9858</v>
      </c>
      <c r="BH10" s="635"/>
      <c r="BI10" s="635"/>
      <c r="BJ10" s="635"/>
      <c r="BK10" s="635"/>
      <c r="BL10" s="635"/>
      <c r="BM10" s="635"/>
      <c r="BN10" s="636"/>
      <c r="BO10" s="672">
        <v>2.9</v>
      </c>
      <c r="BP10" s="672"/>
      <c r="BQ10" s="672"/>
      <c r="BR10" s="672"/>
      <c r="BS10" s="673">
        <v>1633</v>
      </c>
      <c r="BT10" s="673"/>
      <c r="BU10" s="673"/>
      <c r="BV10" s="673"/>
      <c r="BW10" s="673"/>
      <c r="BX10" s="673"/>
      <c r="BY10" s="673"/>
      <c r="BZ10" s="673"/>
      <c r="CA10" s="673"/>
      <c r="CB10" s="713"/>
      <c r="CD10" s="631" t="s">
        <v>249</v>
      </c>
      <c r="CE10" s="632"/>
      <c r="CF10" s="632"/>
      <c r="CG10" s="632"/>
      <c r="CH10" s="632"/>
      <c r="CI10" s="632"/>
      <c r="CJ10" s="632"/>
      <c r="CK10" s="632"/>
      <c r="CL10" s="632"/>
      <c r="CM10" s="632"/>
      <c r="CN10" s="632"/>
      <c r="CO10" s="632"/>
      <c r="CP10" s="632"/>
      <c r="CQ10" s="633"/>
      <c r="CR10" s="634">
        <v>34</v>
      </c>
      <c r="CS10" s="635"/>
      <c r="CT10" s="635"/>
      <c r="CU10" s="635"/>
      <c r="CV10" s="635"/>
      <c r="CW10" s="635"/>
      <c r="CX10" s="635"/>
      <c r="CY10" s="636"/>
      <c r="CZ10" s="672">
        <v>0</v>
      </c>
      <c r="DA10" s="672"/>
      <c r="DB10" s="672"/>
      <c r="DC10" s="672"/>
      <c r="DD10" s="640" t="s">
        <v>237</v>
      </c>
      <c r="DE10" s="635"/>
      <c r="DF10" s="635"/>
      <c r="DG10" s="635"/>
      <c r="DH10" s="635"/>
      <c r="DI10" s="635"/>
      <c r="DJ10" s="635"/>
      <c r="DK10" s="635"/>
      <c r="DL10" s="635"/>
      <c r="DM10" s="635"/>
      <c r="DN10" s="635"/>
      <c r="DO10" s="635"/>
      <c r="DP10" s="636"/>
      <c r="DQ10" s="640">
        <v>34</v>
      </c>
      <c r="DR10" s="635"/>
      <c r="DS10" s="635"/>
      <c r="DT10" s="635"/>
      <c r="DU10" s="635"/>
      <c r="DV10" s="635"/>
      <c r="DW10" s="635"/>
      <c r="DX10" s="635"/>
      <c r="DY10" s="635"/>
      <c r="DZ10" s="635"/>
      <c r="EA10" s="635"/>
      <c r="EB10" s="635"/>
      <c r="EC10" s="671"/>
    </row>
    <row r="11" spans="2:143" ht="11.25" customHeight="1" x14ac:dyDescent="0.15">
      <c r="B11" s="631" t="s">
        <v>250</v>
      </c>
      <c r="C11" s="632"/>
      <c r="D11" s="632"/>
      <c r="E11" s="632"/>
      <c r="F11" s="632"/>
      <c r="G11" s="632"/>
      <c r="H11" s="632"/>
      <c r="I11" s="632"/>
      <c r="J11" s="632"/>
      <c r="K11" s="632"/>
      <c r="L11" s="632"/>
      <c r="M11" s="632"/>
      <c r="N11" s="632"/>
      <c r="O11" s="632"/>
      <c r="P11" s="632"/>
      <c r="Q11" s="633"/>
      <c r="R11" s="634">
        <v>88760</v>
      </c>
      <c r="S11" s="635"/>
      <c r="T11" s="635"/>
      <c r="U11" s="635"/>
      <c r="V11" s="635"/>
      <c r="W11" s="635"/>
      <c r="X11" s="635"/>
      <c r="Y11" s="636"/>
      <c r="Z11" s="637">
        <v>2.2000000000000002</v>
      </c>
      <c r="AA11" s="638"/>
      <c r="AB11" s="638"/>
      <c r="AC11" s="639"/>
      <c r="AD11" s="640">
        <v>88760</v>
      </c>
      <c r="AE11" s="635"/>
      <c r="AF11" s="635"/>
      <c r="AG11" s="635"/>
      <c r="AH11" s="635"/>
      <c r="AI11" s="635"/>
      <c r="AJ11" s="635"/>
      <c r="AK11" s="636"/>
      <c r="AL11" s="637">
        <v>3.8</v>
      </c>
      <c r="AM11" s="638"/>
      <c r="AN11" s="638"/>
      <c r="AO11" s="674"/>
      <c r="AP11" s="631" t="s">
        <v>251</v>
      </c>
      <c r="AQ11" s="632"/>
      <c r="AR11" s="632"/>
      <c r="AS11" s="632"/>
      <c r="AT11" s="632"/>
      <c r="AU11" s="632"/>
      <c r="AV11" s="632"/>
      <c r="AW11" s="632"/>
      <c r="AX11" s="632"/>
      <c r="AY11" s="632"/>
      <c r="AZ11" s="632"/>
      <c r="BA11" s="632"/>
      <c r="BB11" s="632"/>
      <c r="BC11" s="632"/>
      <c r="BD11" s="632"/>
      <c r="BE11" s="632"/>
      <c r="BF11" s="633"/>
      <c r="BG11" s="634">
        <v>14412</v>
      </c>
      <c r="BH11" s="635"/>
      <c r="BI11" s="635"/>
      <c r="BJ11" s="635"/>
      <c r="BK11" s="635"/>
      <c r="BL11" s="635"/>
      <c r="BM11" s="635"/>
      <c r="BN11" s="636"/>
      <c r="BO11" s="672">
        <v>4.3</v>
      </c>
      <c r="BP11" s="672"/>
      <c r="BQ11" s="672"/>
      <c r="BR11" s="672"/>
      <c r="BS11" s="673">
        <v>4103</v>
      </c>
      <c r="BT11" s="673"/>
      <c r="BU11" s="673"/>
      <c r="BV11" s="673"/>
      <c r="BW11" s="673"/>
      <c r="BX11" s="673"/>
      <c r="BY11" s="673"/>
      <c r="BZ11" s="673"/>
      <c r="CA11" s="673"/>
      <c r="CB11" s="713"/>
      <c r="CD11" s="631" t="s">
        <v>252</v>
      </c>
      <c r="CE11" s="632"/>
      <c r="CF11" s="632"/>
      <c r="CG11" s="632"/>
      <c r="CH11" s="632"/>
      <c r="CI11" s="632"/>
      <c r="CJ11" s="632"/>
      <c r="CK11" s="632"/>
      <c r="CL11" s="632"/>
      <c r="CM11" s="632"/>
      <c r="CN11" s="632"/>
      <c r="CO11" s="632"/>
      <c r="CP11" s="632"/>
      <c r="CQ11" s="633"/>
      <c r="CR11" s="634">
        <v>453862</v>
      </c>
      <c r="CS11" s="635"/>
      <c r="CT11" s="635"/>
      <c r="CU11" s="635"/>
      <c r="CV11" s="635"/>
      <c r="CW11" s="635"/>
      <c r="CX11" s="635"/>
      <c r="CY11" s="636"/>
      <c r="CZ11" s="672">
        <v>11.9</v>
      </c>
      <c r="DA11" s="672"/>
      <c r="DB11" s="672"/>
      <c r="DC11" s="672"/>
      <c r="DD11" s="640">
        <v>10037</v>
      </c>
      <c r="DE11" s="635"/>
      <c r="DF11" s="635"/>
      <c r="DG11" s="635"/>
      <c r="DH11" s="635"/>
      <c r="DI11" s="635"/>
      <c r="DJ11" s="635"/>
      <c r="DK11" s="635"/>
      <c r="DL11" s="635"/>
      <c r="DM11" s="635"/>
      <c r="DN11" s="635"/>
      <c r="DO11" s="635"/>
      <c r="DP11" s="636"/>
      <c r="DQ11" s="640">
        <v>188011</v>
      </c>
      <c r="DR11" s="635"/>
      <c r="DS11" s="635"/>
      <c r="DT11" s="635"/>
      <c r="DU11" s="635"/>
      <c r="DV11" s="635"/>
      <c r="DW11" s="635"/>
      <c r="DX11" s="635"/>
      <c r="DY11" s="635"/>
      <c r="DZ11" s="635"/>
      <c r="EA11" s="635"/>
      <c r="EB11" s="635"/>
      <c r="EC11" s="671"/>
    </row>
    <row r="12" spans="2:143" ht="11.25" customHeight="1" x14ac:dyDescent="0.15">
      <c r="B12" s="631" t="s">
        <v>253</v>
      </c>
      <c r="C12" s="632"/>
      <c r="D12" s="632"/>
      <c r="E12" s="632"/>
      <c r="F12" s="632"/>
      <c r="G12" s="632"/>
      <c r="H12" s="632"/>
      <c r="I12" s="632"/>
      <c r="J12" s="632"/>
      <c r="K12" s="632"/>
      <c r="L12" s="632"/>
      <c r="M12" s="632"/>
      <c r="N12" s="632"/>
      <c r="O12" s="632"/>
      <c r="P12" s="632"/>
      <c r="Q12" s="633"/>
      <c r="R12" s="634" t="s">
        <v>132</v>
      </c>
      <c r="S12" s="635"/>
      <c r="T12" s="635"/>
      <c r="U12" s="635"/>
      <c r="V12" s="635"/>
      <c r="W12" s="635"/>
      <c r="X12" s="635"/>
      <c r="Y12" s="636"/>
      <c r="Z12" s="672" t="s">
        <v>237</v>
      </c>
      <c r="AA12" s="672"/>
      <c r="AB12" s="672"/>
      <c r="AC12" s="672"/>
      <c r="AD12" s="673" t="s">
        <v>237</v>
      </c>
      <c r="AE12" s="673"/>
      <c r="AF12" s="673"/>
      <c r="AG12" s="673"/>
      <c r="AH12" s="673"/>
      <c r="AI12" s="673"/>
      <c r="AJ12" s="673"/>
      <c r="AK12" s="673"/>
      <c r="AL12" s="637" t="s">
        <v>237</v>
      </c>
      <c r="AM12" s="638"/>
      <c r="AN12" s="638"/>
      <c r="AO12" s="674"/>
      <c r="AP12" s="631" t="s">
        <v>254</v>
      </c>
      <c r="AQ12" s="632"/>
      <c r="AR12" s="632"/>
      <c r="AS12" s="632"/>
      <c r="AT12" s="632"/>
      <c r="AU12" s="632"/>
      <c r="AV12" s="632"/>
      <c r="AW12" s="632"/>
      <c r="AX12" s="632"/>
      <c r="AY12" s="632"/>
      <c r="AZ12" s="632"/>
      <c r="BA12" s="632"/>
      <c r="BB12" s="632"/>
      <c r="BC12" s="632"/>
      <c r="BD12" s="632"/>
      <c r="BE12" s="632"/>
      <c r="BF12" s="633"/>
      <c r="BG12" s="634">
        <v>133787</v>
      </c>
      <c r="BH12" s="635"/>
      <c r="BI12" s="635"/>
      <c r="BJ12" s="635"/>
      <c r="BK12" s="635"/>
      <c r="BL12" s="635"/>
      <c r="BM12" s="635"/>
      <c r="BN12" s="636"/>
      <c r="BO12" s="672">
        <v>40</v>
      </c>
      <c r="BP12" s="672"/>
      <c r="BQ12" s="672"/>
      <c r="BR12" s="672"/>
      <c r="BS12" s="673" t="s">
        <v>176</v>
      </c>
      <c r="BT12" s="673"/>
      <c r="BU12" s="673"/>
      <c r="BV12" s="673"/>
      <c r="BW12" s="673"/>
      <c r="BX12" s="673"/>
      <c r="BY12" s="673"/>
      <c r="BZ12" s="673"/>
      <c r="CA12" s="673"/>
      <c r="CB12" s="713"/>
      <c r="CD12" s="631" t="s">
        <v>255</v>
      </c>
      <c r="CE12" s="632"/>
      <c r="CF12" s="632"/>
      <c r="CG12" s="632"/>
      <c r="CH12" s="632"/>
      <c r="CI12" s="632"/>
      <c r="CJ12" s="632"/>
      <c r="CK12" s="632"/>
      <c r="CL12" s="632"/>
      <c r="CM12" s="632"/>
      <c r="CN12" s="632"/>
      <c r="CO12" s="632"/>
      <c r="CP12" s="632"/>
      <c r="CQ12" s="633"/>
      <c r="CR12" s="634">
        <v>304850</v>
      </c>
      <c r="CS12" s="635"/>
      <c r="CT12" s="635"/>
      <c r="CU12" s="635"/>
      <c r="CV12" s="635"/>
      <c r="CW12" s="635"/>
      <c r="CX12" s="635"/>
      <c r="CY12" s="636"/>
      <c r="CZ12" s="672">
        <v>8</v>
      </c>
      <c r="DA12" s="672"/>
      <c r="DB12" s="672"/>
      <c r="DC12" s="672"/>
      <c r="DD12" s="640">
        <v>401</v>
      </c>
      <c r="DE12" s="635"/>
      <c r="DF12" s="635"/>
      <c r="DG12" s="635"/>
      <c r="DH12" s="635"/>
      <c r="DI12" s="635"/>
      <c r="DJ12" s="635"/>
      <c r="DK12" s="635"/>
      <c r="DL12" s="635"/>
      <c r="DM12" s="635"/>
      <c r="DN12" s="635"/>
      <c r="DO12" s="635"/>
      <c r="DP12" s="636"/>
      <c r="DQ12" s="640">
        <v>146628</v>
      </c>
      <c r="DR12" s="635"/>
      <c r="DS12" s="635"/>
      <c r="DT12" s="635"/>
      <c r="DU12" s="635"/>
      <c r="DV12" s="635"/>
      <c r="DW12" s="635"/>
      <c r="DX12" s="635"/>
      <c r="DY12" s="635"/>
      <c r="DZ12" s="635"/>
      <c r="EA12" s="635"/>
      <c r="EB12" s="635"/>
      <c r="EC12" s="671"/>
    </row>
    <row r="13" spans="2:143" ht="11.25" customHeight="1" x14ac:dyDescent="0.15">
      <c r="B13" s="631" t="s">
        <v>256</v>
      </c>
      <c r="C13" s="632"/>
      <c r="D13" s="632"/>
      <c r="E13" s="632"/>
      <c r="F13" s="632"/>
      <c r="G13" s="632"/>
      <c r="H13" s="632"/>
      <c r="I13" s="632"/>
      <c r="J13" s="632"/>
      <c r="K13" s="632"/>
      <c r="L13" s="632"/>
      <c r="M13" s="632"/>
      <c r="N13" s="632"/>
      <c r="O13" s="632"/>
      <c r="P13" s="632"/>
      <c r="Q13" s="633"/>
      <c r="R13" s="634" t="s">
        <v>176</v>
      </c>
      <c r="S13" s="635"/>
      <c r="T13" s="635"/>
      <c r="U13" s="635"/>
      <c r="V13" s="635"/>
      <c r="W13" s="635"/>
      <c r="X13" s="635"/>
      <c r="Y13" s="636"/>
      <c r="Z13" s="672" t="s">
        <v>132</v>
      </c>
      <c r="AA13" s="672"/>
      <c r="AB13" s="672"/>
      <c r="AC13" s="672"/>
      <c r="AD13" s="673" t="s">
        <v>237</v>
      </c>
      <c r="AE13" s="673"/>
      <c r="AF13" s="673"/>
      <c r="AG13" s="673"/>
      <c r="AH13" s="673"/>
      <c r="AI13" s="673"/>
      <c r="AJ13" s="673"/>
      <c r="AK13" s="673"/>
      <c r="AL13" s="637" t="s">
        <v>176</v>
      </c>
      <c r="AM13" s="638"/>
      <c r="AN13" s="638"/>
      <c r="AO13" s="674"/>
      <c r="AP13" s="631" t="s">
        <v>257</v>
      </c>
      <c r="AQ13" s="632"/>
      <c r="AR13" s="632"/>
      <c r="AS13" s="632"/>
      <c r="AT13" s="632"/>
      <c r="AU13" s="632"/>
      <c r="AV13" s="632"/>
      <c r="AW13" s="632"/>
      <c r="AX13" s="632"/>
      <c r="AY13" s="632"/>
      <c r="AZ13" s="632"/>
      <c r="BA13" s="632"/>
      <c r="BB13" s="632"/>
      <c r="BC13" s="632"/>
      <c r="BD13" s="632"/>
      <c r="BE13" s="632"/>
      <c r="BF13" s="633"/>
      <c r="BG13" s="634">
        <v>133130</v>
      </c>
      <c r="BH13" s="635"/>
      <c r="BI13" s="635"/>
      <c r="BJ13" s="635"/>
      <c r="BK13" s="635"/>
      <c r="BL13" s="635"/>
      <c r="BM13" s="635"/>
      <c r="BN13" s="636"/>
      <c r="BO13" s="672">
        <v>39.799999999999997</v>
      </c>
      <c r="BP13" s="672"/>
      <c r="BQ13" s="672"/>
      <c r="BR13" s="672"/>
      <c r="BS13" s="673" t="s">
        <v>132</v>
      </c>
      <c r="BT13" s="673"/>
      <c r="BU13" s="673"/>
      <c r="BV13" s="673"/>
      <c r="BW13" s="673"/>
      <c r="BX13" s="673"/>
      <c r="BY13" s="673"/>
      <c r="BZ13" s="673"/>
      <c r="CA13" s="673"/>
      <c r="CB13" s="713"/>
      <c r="CD13" s="631" t="s">
        <v>258</v>
      </c>
      <c r="CE13" s="632"/>
      <c r="CF13" s="632"/>
      <c r="CG13" s="632"/>
      <c r="CH13" s="632"/>
      <c r="CI13" s="632"/>
      <c r="CJ13" s="632"/>
      <c r="CK13" s="632"/>
      <c r="CL13" s="632"/>
      <c r="CM13" s="632"/>
      <c r="CN13" s="632"/>
      <c r="CO13" s="632"/>
      <c r="CP13" s="632"/>
      <c r="CQ13" s="633"/>
      <c r="CR13" s="634">
        <v>302880</v>
      </c>
      <c r="CS13" s="635"/>
      <c r="CT13" s="635"/>
      <c r="CU13" s="635"/>
      <c r="CV13" s="635"/>
      <c r="CW13" s="635"/>
      <c r="CX13" s="635"/>
      <c r="CY13" s="636"/>
      <c r="CZ13" s="672">
        <v>7.9</v>
      </c>
      <c r="DA13" s="672"/>
      <c r="DB13" s="672"/>
      <c r="DC13" s="672"/>
      <c r="DD13" s="640">
        <v>168139</v>
      </c>
      <c r="DE13" s="635"/>
      <c r="DF13" s="635"/>
      <c r="DG13" s="635"/>
      <c r="DH13" s="635"/>
      <c r="DI13" s="635"/>
      <c r="DJ13" s="635"/>
      <c r="DK13" s="635"/>
      <c r="DL13" s="635"/>
      <c r="DM13" s="635"/>
      <c r="DN13" s="635"/>
      <c r="DO13" s="635"/>
      <c r="DP13" s="636"/>
      <c r="DQ13" s="640">
        <v>147033</v>
      </c>
      <c r="DR13" s="635"/>
      <c r="DS13" s="635"/>
      <c r="DT13" s="635"/>
      <c r="DU13" s="635"/>
      <c r="DV13" s="635"/>
      <c r="DW13" s="635"/>
      <c r="DX13" s="635"/>
      <c r="DY13" s="635"/>
      <c r="DZ13" s="635"/>
      <c r="EA13" s="635"/>
      <c r="EB13" s="635"/>
      <c r="EC13" s="671"/>
    </row>
    <row r="14" spans="2:143" ht="11.25" customHeight="1" x14ac:dyDescent="0.15">
      <c r="B14" s="631" t="s">
        <v>259</v>
      </c>
      <c r="C14" s="632"/>
      <c r="D14" s="632"/>
      <c r="E14" s="632"/>
      <c r="F14" s="632"/>
      <c r="G14" s="632"/>
      <c r="H14" s="632"/>
      <c r="I14" s="632"/>
      <c r="J14" s="632"/>
      <c r="K14" s="632"/>
      <c r="L14" s="632"/>
      <c r="M14" s="632"/>
      <c r="N14" s="632"/>
      <c r="O14" s="632"/>
      <c r="P14" s="632"/>
      <c r="Q14" s="633"/>
      <c r="R14" s="634" t="s">
        <v>132</v>
      </c>
      <c r="S14" s="635"/>
      <c r="T14" s="635"/>
      <c r="U14" s="635"/>
      <c r="V14" s="635"/>
      <c r="W14" s="635"/>
      <c r="X14" s="635"/>
      <c r="Y14" s="636"/>
      <c r="Z14" s="672" t="s">
        <v>237</v>
      </c>
      <c r="AA14" s="672"/>
      <c r="AB14" s="672"/>
      <c r="AC14" s="672"/>
      <c r="AD14" s="673" t="s">
        <v>237</v>
      </c>
      <c r="AE14" s="673"/>
      <c r="AF14" s="673"/>
      <c r="AG14" s="673"/>
      <c r="AH14" s="673"/>
      <c r="AI14" s="673"/>
      <c r="AJ14" s="673"/>
      <c r="AK14" s="673"/>
      <c r="AL14" s="637" t="s">
        <v>176</v>
      </c>
      <c r="AM14" s="638"/>
      <c r="AN14" s="638"/>
      <c r="AO14" s="674"/>
      <c r="AP14" s="631" t="s">
        <v>260</v>
      </c>
      <c r="AQ14" s="632"/>
      <c r="AR14" s="632"/>
      <c r="AS14" s="632"/>
      <c r="AT14" s="632"/>
      <c r="AU14" s="632"/>
      <c r="AV14" s="632"/>
      <c r="AW14" s="632"/>
      <c r="AX14" s="632"/>
      <c r="AY14" s="632"/>
      <c r="AZ14" s="632"/>
      <c r="BA14" s="632"/>
      <c r="BB14" s="632"/>
      <c r="BC14" s="632"/>
      <c r="BD14" s="632"/>
      <c r="BE14" s="632"/>
      <c r="BF14" s="633"/>
      <c r="BG14" s="634">
        <v>14211</v>
      </c>
      <c r="BH14" s="635"/>
      <c r="BI14" s="635"/>
      <c r="BJ14" s="635"/>
      <c r="BK14" s="635"/>
      <c r="BL14" s="635"/>
      <c r="BM14" s="635"/>
      <c r="BN14" s="636"/>
      <c r="BO14" s="672">
        <v>4.3</v>
      </c>
      <c r="BP14" s="672"/>
      <c r="BQ14" s="672"/>
      <c r="BR14" s="672"/>
      <c r="BS14" s="673" t="s">
        <v>237</v>
      </c>
      <c r="BT14" s="673"/>
      <c r="BU14" s="673"/>
      <c r="BV14" s="673"/>
      <c r="BW14" s="673"/>
      <c r="BX14" s="673"/>
      <c r="BY14" s="673"/>
      <c r="BZ14" s="673"/>
      <c r="CA14" s="673"/>
      <c r="CB14" s="713"/>
      <c r="CD14" s="631" t="s">
        <v>261</v>
      </c>
      <c r="CE14" s="632"/>
      <c r="CF14" s="632"/>
      <c r="CG14" s="632"/>
      <c r="CH14" s="632"/>
      <c r="CI14" s="632"/>
      <c r="CJ14" s="632"/>
      <c r="CK14" s="632"/>
      <c r="CL14" s="632"/>
      <c r="CM14" s="632"/>
      <c r="CN14" s="632"/>
      <c r="CO14" s="632"/>
      <c r="CP14" s="632"/>
      <c r="CQ14" s="633"/>
      <c r="CR14" s="634">
        <v>163430</v>
      </c>
      <c r="CS14" s="635"/>
      <c r="CT14" s="635"/>
      <c r="CU14" s="635"/>
      <c r="CV14" s="635"/>
      <c r="CW14" s="635"/>
      <c r="CX14" s="635"/>
      <c r="CY14" s="636"/>
      <c r="CZ14" s="672">
        <v>4.3</v>
      </c>
      <c r="DA14" s="672"/>
      <c r="DB14" s="672"/>
      <c r="DC14" s="672"/>
      <c r="DD14" s="640" t="s">
        <v>132</v>
      </c>
      <c r="DE14" s="635"/>
      <c r="DF14" s="635"/>
      <c r="DG14" s="635"/>
      <c r="DH14" s="635"/>
      <c r="DI14" s="635"/>
      <c r="DJ14" s="635"/>
      <c r="DK14" s="635"/>
      <c r="DL14" s="635"/>
      <c r="DM14" s="635"/>
      <c r="DN14" s="635"/>
      <c r="DO14" s="635"/>
      <c r="DP14" s="636"/>
      <c r="DQ14" s="640">
        <v>160830</v>
      </c>
      <c r="DR14" s="635"/>
      <c r="DS14" s="635"/>
      <c r="DT14" s="635"/>
      <c r="DU14" s="635"/>
      <c r="DV14" s="635"/>
      <c r="DW14" s="635"/>
      <c r="DX14" s="635"/>
      <c r="DY14" s="635"/>
      <c r="DZ14" s="635"/>
      <c r="EA14" s="635"/>
      <c r="EB14" s="635"/>
      <c r="EC14" s="671"/>
    </row>
    <row r="15" spans="2:143" ht="11.25" customHeight="1" x14ac:dyDescent="0.15">
      <c r="B15" s="631" t="s">
        <v>262</v>
      </c>
      <c r="C15" s="632"/>
      <c r="D15" s="632"/>
      <c r="E15" s="632"/>
      <c r="F15" s="632"/>
      <c r="G15" s="632"/>
      <c r="H15" s="632"/>
      <c r="I15" s="632"/>
      <c r="J15" s="632"/>
      <c r="K15" s="632"/>
      <c r="L15" s="632"/>
      <c r="M15" s="632"/>
      <c r="N15" s="632"/>
      <c r="O15" s="632"/>
      <c r="P15" s="632"/>
      <c r="Q15" s="633"/>
      <c r="R15" s="634" t="s">
        <v>132</v>
      </c>
      <c r="S15" s="635"/>
      <c r="T15" s="635"/>
      <c r="U15" s="635"/>
      <c r="V15" s="635"/>
      <c r="W15" s="635"/>
      <c r="X15" s="635"/>
      <c r="Y15" s="636"/>
      <c r="Z15" s="672" t="s">
        <v>237</v>
      </c>
      <c r="AA15" s="672"/>
      <c r="AB15" s="672"/>
      <c r="AC15" s="672"/>
      <c r="AD15" s="673" t="s">
        <v>237</v>
      </c>
      <c r="AE15" s="673"/>
      <c r="AF15" s="673"/>
      <c r="AG15" s="673"/>
      <c r="AH15" s="673"/>
      <c r="AI15" s="673"/>
      <c r="AJ15" s="673"/>
      <c r="AK15" s="673"/>
      <c r="AL15" s="637" t="s">
        <v>132</v>
      </c>
      <c r="AM15" s="638"/>
      <c r="AN15" s="638"/>
      <c r="AO15" s="674"/>
      <c r="AP15" s="631" t="s">
        <v>263</v>
      </c>
      <c r="AQ15" s="632"/>
      <c r="AR15" s="632"/>
      <c r="AS15" s="632"/>
      <c r="AT15" s="632"/>
      <c r="AU15" s="632"/>
      <c r="AV15" s="632"/>
      <c r="AW15" s="632"/>
      <c r="AX15" s="632"/>
      <c r="AY15" s="632"/>
      <c r="AZ15" s="632"/>
      <c r="BA15" s="632"/>
      <c r="BB15" s="632"/>
      <c r="BC15" s="632"/>
      <c r="BD15" s="632"/>
      <c r="BE15" s="632"/>
      <c r="BF15" s="633"/>
      <c r="BG15" s="634">
        <v>26255</v>
      </c>
      <c r="BH15" s="635"/>
      <c r="BI15" s="635"/>
      <c r="BJ15" s="635"/>
      <c r="BK15" s="635"/>
      <c r="BL15" s="635"/>
      <c r="BM15" s="635"/>
      <c r="BN15" s="636"/>
      <c r="BO15" s="672">
        <v>7.9</v>
      </c>
      <c r="BP15" s="672"/>
      <c r="BQ15" s="672"/>
      <c r="BR15" s="672"/>
      <c r="BS15" s="673" t="s">
        <v>237</v>
      </c>
      <c r="BT15" s="673"/>
      <c r="BU15" s="673"/>
      <c r="BV15" s="673"/>
      <c r="BW15" s="673"/>
      <c r="BX15" s="673"/>
      <c r="BY15" s="673"/>
      <c r="BZ15" s="673"/>
      <c r="CA15" s="673"/>
      <c r="CB15" s="713"/>
      <c r="CD15" s="631" t="s">
        <v>264</v>
      </c>
      <c r="CE15" s="632"/>
      <c r="CF15" s="632"/>
      <c r="CG15" s="632"/>
      <c r="CH15" s="632"/>
      <c r="CI15" s="632"/>
      <c r="CJ15" s="632"/>
      <c r="CK15" s="632"/>
      <c r="CL15" s="632"/>
      <c r="CM15" s="632"/>
      <c r="CN15" s="632"/>
      <c r="CO15" s="632"/>
      <c r="CP15" s="632"/>
      <c r="CQ15" s="633"/>
      <c r="CR15" s="634">
        <v>251489</v>
      </c>
      <c r="CS15" s="635"/>
      <c r="CT15" s="635"/>
      <c r="CU15" s="635"/>
      <c r="CV15" s="635"/>
      <c r="CW15" s="635"/>
      <c r="CX15" s="635"/>
      <c r="CY15" s="636"/>
      <c r="CZ15" s="672">
        <v>6.6</v>
      </c>
      <c r="DA15" s="672"/>
      <c r="DB15" s="672"/>
      <c r="DC15" s="672"/>
      <c r="DD15" s="640">
        <v>65200</v>
      </c>
      <c r="DE15" s="635"/>
      <c r="DF15" s="635"/>
      <c r="DG15" s="635"/>
      <c r="DH15" s="635"/>
      <c r="DI15" s="635"/>
      <c r="DJ15" s="635"/>
      <c r="DK15" s="635"/>
      <c r="DL15" s="635"/>
      <c r="DM15" s="635"/>
      <c r="DN15" s="635"/>
      <c r="DO15" s="635"/>
      <c r="DP15" s="636"/>
      <c r="DQ15" s="640">
        <v>193379</v>
      </c>
      <c r="DR15" s="635"/>
      <c r="DS15" s="635"/>
      <c r="DT15" s="635"/>
      <c r="DU15" s="635"/>
      <c r="DV15" s="635"/>
      <c r="DW15" s="635"/>
      <c r="DX15" s="635"/>
      <c r="DY15" s="635"/>
      <c r="DZ15" s="635"/>
      <c r="EA15" s="635"/>
      <c r="EB15" s="635"/>
      <c r="EC15" s="671"/>
    </row>
    <row r="16" spans="2:143" ht="11.25" customHeight="1" x14ac:dyDescent="0.15">
      <c r="B16" s="631" t="s">
        <v>265</v>
      </c>
      <c r="C16" s="632"/>
      <c r="D16" s="632"/>
      <c r="E16" s="632"/>
      <c r="F16" s="632"/>
      <c r="G16" s="632"/>
      <c r="H16" s="632"/>
      <c r="I16" s="632"/>
      <c r="J16" s="632"/>
      <c r="K16" s="632"/>
      <c r="L16" s="632"/>
      <c r="M16" s="632"/>
      <c r="N16" s="632"/>
      <c r="O16" s="632"/>
      <c r="P16" s="632"/>
      <c r="Q16" s="633"/>
      <c r="R16" s="634">
        <v>4812</v>
      </c>
      <c r="S16" s="635"/>
      <c r="T16" s="635"/>
      <c r="U16" s="635"/>
      <c r="V16" s="635"/>
      <c r="W16" s="635"/>
      <c r="X16" s="635"/>
      <c r="Y16" s="636"/>
      <c r="Z16" s="672">
        <v>0.1</v>
      </c>
      <c r="AA16" s="672"/>
      <c r="AB16" s="672"/>
      <c r="AC16" s="672"/>
      <c r="AD16" s="673">
        <v>4812</v>
      </c>
      <c r="AE16" s="673"/>
      <c r="AF16" s="673"/>
      <c r="AG16" s="673"/>
      <c r="AH16" s="673"/>
      <c r="AI16" s="673"/>
      <c r="AJ16" s="673"/>
      <c r="AK16" s="673"/>
      <c r="AL16" s="637">
        <v>0.2</v>
      </c>
      <c r="AM16" s="638"/>
      <c r="AN16" s="638"/>
      <c r="AO16" s="674"/>
      <c r="AP16" s="631" t="s">
        <v>266</v>
      </c>
      <c r="AQ16" s="632"/>
      <c r="AR16" s="632"/>
      <c r="AS16" s="632"/>
      <c r="AT16" s="632"/>
      <c r="AU16" s="632"/>
      <c r="AV16" s="632"/>
      <c r="AW16" s="632"/>
      <c r="AX16" s="632"/>
      <c r="AY16" s="632"/>
      <c r="AZ16" s="632"/>
      <c r="BA16" s="632"/>
      <c r="BB16" s="632"/>
      <c r="BC16" s="632"/>
      <c r="BD16" s="632"/>
      <c r="BE16" s="632"/>
      <c r="BF16" s="633"/>
      <c r="BG16" s="634" t="s">
        <v>237</v>
      </c>
      <c r="BH16" s="635"/>
      <c r="BI16" s="635"/>
      <c r="BJ16" s="635"/>
      <c r="BK16" s="635"/>
      <c r="BL16" s="635"/>
      <c r="BM16" s="635"/>
      <c r="BN16" s="636"/>
      <c r="BO16" s="672" t="s">
        <v>237</v>
      </c>
      <c r="BP16" s="672"/>
      <c r="BQ16" s="672"/>
      <c r="BR16" s="672"/>
      <c r="BS16" s="673" t="s">
        <v>132</v>
      </c>
      <c r="BT16" s="673"/>
      <c r="BU16" s="673"/>
      <c r="BV16" s="673"/>
      <c r="BW16" s="673"/>
      <c r="BX16" s="673"/>
      <c r="BY16" s="673"/>
      <c r="BZ16" s="673"/>
      <c r="CA16" s="673"/>
      <c r="CB16" s="713"/>
      <c r="CD16" s="631" t="s">
        <v>267</v>
      </c>
      <c r="CE16" s="632"/>
      <c r="CF16" s="632"/>
      <c r="CG16" s="632"/>
      <c r="CH16" s="632"/>
      <c r="CI16" s="632"/>
      <c r="CJ16" s="632"/>
      <c r="CK16" s="632"/>
      <c r="CL16" s="632"/>
      <c r="CM16" s="632"/>
      <c r="CN16" s="632"/>
      <c r="CO16" s="632"/>
      <c r="CP16" s="632"/>
      <c r="CQ16" s="633"/>
      <c r="CR16" s="634" t="s">
        <v>132</v>
      </c>
      <c r="CS16" s="635"/>
      <c r="CT16" s="635"/>
      <c r="CU16" s="635"/>
      <c r="CV16" s="635"/>
      <c r="CW16" s="635"/>
      <c r="CX16" s="635"/>
      <c r="CY16" s="636"/>
      <c r="CZ16" s="672" t="s">
        <v>132</v>
      </c>
      <c r="DA16" s="672"/>
      <c r="DB16" s="672"/>
      <c r="DC16" s="672"/>
      <c r="DD16" s="640" t="s">
        <v>237</v>
      </c>
      <c r="DE16" s="635"/>
      <c r="DF16" s="635"/>
      <c r="DG16" s="635"/>
      <c r="DH16" s="635"/>
      <c r="DI16" s="635"/>
      <c r="DJ16" s="635"/>
      <c r="DK16" s="635"/>
      <c r="DL16" s="635"/>
      <c r="DM16" s="635"/>
      <c r="DN16" s="635"/>
      <c r="DO16" s="635"/>
      <c r="DP16" s="636"/>
      <c r="DQ16" s="640" t="s">
        <v>176</v>
      </c>
      <c r="DR16" s="635"/>
      <c r="DS16" s="635"/>
      <c r="DT16" s="635"/>
      <c r="DU16" s="635"/>
      <c r="DV16" s="635"/>
      <c r="DW16" s="635"/>
      <c r="DX16" s="635"/>
      <c r="DY16" s="635"/>
      <c r="DZ16" s="635"/>
      <c r="EA16" s="635"/>
      <c r="EB16" s="635"/>
      <c r="EC16" s="671"/>
    </row>
    <row r="17" spans="2:133" ht="11.25" customHeight="1" x14ac:dyDescent="0.15">
      <c r="B17" s="631" t="s">
        <v>268</v>
      </c>
      <c r="C17" s="632"/>
      <c r="D17" s="632"/>
      <c r="E17" s="632"/>
      <c r="F17" s="632"/>
      <c r="G17" s="632"/>
      <c r="H17" s="632"/>
      <c r="I17" s="632"/>
      <c r="J17" s="632"/>
      <c r="K17" s="632"/>
      <c r="L17" s="632"/>
      <c r="M17" s="632"/>
      <c r="N17" s="632"/>
      <c r="O17" s="632"/>
      <c r="P17" s="632"/>
      <c r="Q17" s="633"/>
      <c r="R17" s="634">
        <v>4619</v>
      </c>
      <c r="S17" s="635"/>
      <c r="T17" s="635"/>
      <c r="U17" s="635"/>
      <c r="V17" s="635"/>
      <c r="W17" s="635"/>
      <c r="X17" s="635"/>
      <c r="Y17" s="636"/>
      <c r="Z17" s="672">
        <v>0.1</v>
      </c>
      <c r="AA17" s="672"/>
      <c r="AB17" s="672"/>
      <c r="AC17" s="672"/>
      <c r="AD17" s="673">
        <v>4619</v>
      </c>
      <c r="AE17" s="673"/>
      <c r="AF17" s="673"/>
      <c r="AG17" s="673"/>
      <c r="AH17" s="673"/>
      <c r="AI17" s="673"/>
      <c r="AJ17" s="673"/>
      <c r="AK17" s="673"/>
      <c r="AL17" s="637">
        <v>0.2</v>
      </c>
      <c r="AM17" s="638"/>
      <c r="AN17" s="638"/>
      <c r="AO17" s="674"/>
      <c r="AP17" s="631" t="s">
        <v>269</v>
      </c>
      <c r="AQ17" s="632"/>
      <c r="AR17" s="632"/>
      <c r="AS17" s="632"/>
      <c r="AT17" s="632"/>
      <c r="AU17" s="632"/>
      <c r="AV17" s="632"/>
      <c r="AW17" s="632"/>
      <c r="AX17" s="632"/>
      <c r="AY17" s="632"/>
      <c r="AZ17" s="632"/>
      <c r="BA17" s="632"/>
      <c r="BB17" s="632"/>
      <c r="BC17" s="632"/>
      <c r="BD17" s="632"/>
      <c r="BE17" s="632"/>
      <c r="BF17" s="633"/>
      <c r="BG17" s="634" t="s">
        <v>132</v>
      </c>
      <c r="BH17" s="635"/>
      <c r="BI17" s="635"/>
      <c r="BJ17" s="635"/>
      <c r="BK17" s="635"/>
      <c r="BL17" s="635"/>
      <c r="BM17" s="635"/>
      <c r="BN17" s="636"/>
      <c r="BO17" s="672" t="s">
        <v>132</v>
      </c>
      <c r="BP17" s="672"/>
      <c r="BQ17" s="672"/>
      <c r="BR17" s="672"/>
      <c r="BS17" s="673" t="s">
        <v>132</v>
      </c>
      <c r="BT17" s="673"/>
      <c r="BU17" s="673"/>
      <c r="BV17" s="673"/>
      <c r="BW17" s="673"/>
      <c r="BX17" s="673"/>
      <c r="BY17" s="673"/>
      <c r="BZ17" s="673"/>
      <c r="CA17" s="673"/>
      <c r="CB17" s="713"/>
      <c r="CD17" s="631" t="s">
        <v>270</v>
      </c>
      <c r="CE17" s="632"/>
      <c r="CF17" s="632"/>
      <c r="CG17" s="632"/>
      <c r="CH17" s="632"/>
      <c r="CI17" s="632"/>
      <c r="CJ17" s="632"/>
      <c r="CK17" s="632"/>
      <c r="CL17" s="632"/>
      <c r="CM17" s="632"/>
      <c r="CN17" s="632"/>
      <c r="CO17" s="632"/>
      <c r="CP17" s="632"/>
      <c r="CQ17" s="633"/>
      <c r="CR17" s="634">
        <v>467104</v>
      </c>
      <c r="CS17" s="635"/>
      <c r="CT17" s="635"/>
      <c r="CU17" s="635"/>
      <c r="CV17" s="635"/>
      <c r="CW17" s="635"/>
      <c r="CX17" s="635"/>
      <c r="CY17" s="636"/>
      <c r="CZ17" s="672">
        <v>12.2</v>
      </c>
      <c r="DA17" s="672"/>
      <c r="DB17" s="672"/>
      <c r="DC17" s="672"/>
      <c r="DD17" s="640" t="s">
        <v>237</v>
      </c>
      <c r="DE17" s="635"/>
      <c r="DF17" s="635"/>
      <c r="DG17" s="635"/>
      <c r="DH17" s="635"/>
      <c r="DI17" s="635"/>
      <c r="DJ17" s="635"/>
      <c r="DK17" s="635"/>
      <c r="DL17" s="635"/>
      <c r="DM17" s="635"/>
      <c r="DN17" s="635"/>
      <c r="DO17" s="635"/>
      <c r="DP17" s="636"/>
      <c r="DQ17" s="640">
        <v>396882</v>
      </c>
      <c r="DR17" s="635"/>
      <c r="DS17" s="635"/>
      <c r="DT17" s="635"/>
      <c r="DU17" s="635"/>
      <c r="DV17" s="635"/>
      <c r="DW17" s="635"/>
      <c r="DX17" s="635"/>
      <c r="DY17" s="635"/>
      <c r="DZ17" s="635"/>
      <c r="EA17" s="635"/>
      <c r="EB17" s="635"/>
      <c r="EC17" s="671"/>
    </row>
    <row r="18" spans="2:133" ht="11.25" customHeight="1" x14ac:dyDescent="0.15">
      <c r="B18" s="631" t="s">
        <v>271</v>
      </c>
      <c r="C18" s="632"/>
      <c r="D18" s="632"/>
      <c r="E18" s="632"/>
      <c r="F18" s="632"/>
      <c r="G18" s="632"/>
      <c r="H18" s="632"/>
      <c r="I18" s="632"/>
      <c r="J18" s="632"/>
      <c r="K18" s="632"/>
      <c r="L18" s="632"/>
      <c r="M18" s="632"/>
      <c r="N18" s="632"/>
      <c r="O18" s="632"/>
      <c r="P18" s="632"/>
      <c r="Q18" s="633"/>
      <c r="R18" s="634">
        <v>3279</v>
      </c>
      <c r="S18" s="635"/>
      <c r="T18" s="635"/>
      <c r="U18" s="635"/>
      <c r="V18" s="635"/>
      <c r="W18" s="635"/>
      <c r="X18" s="635"/>
      <c r="Y18" s="636"/>
      <c r="Z18" s="672">
        <v>0.1</v>
      </c>
      <c r="AA18" s="672"/>
      <c r="AB18" s="672"/>
      <c r="AC18" s="672"/>
      <c r="AD18" s="673">
        <v>3279</v>
      </c>
      <c r="AE18" s="673"/>
      <c r="AF18" s="673"/>
      <c r="AG18" s="673"/>
      <c r="AH18" s="673"/>
      <c r="AI18" s="673"/>
      <c r="AJ18" s="673"/>
      <c r="AK18" s="673"/>
      <c r="AL18" s="637">
        <v>0.1</v>
      </c>
      <c r="AM18" s="638"/>
      <c r="AN18" s="638"/>
      <c r="AO18" s="674"/>
      <c r="AP18" s="631" t="s">
        <v>272</v>
      </c>
      <c r="AQ18" s="632"/>
      <c r="AR18" s="632"/>
      <c r="AS18" s="632"/>
      <c r="AT18" s="632"/>
      <c r="AU18" s="632"/>
      <c r="AV18" s="632"/>
      <c r="AW18" s="632"/>
      <c r="AX18" s="632"/>
      <c r="AY18" s="632"/>
      <c r="AZ18" s="632"/>
      <c r="BA18" s="632"/>
      <c r="BB18" s="632"/>
      <c r="BC18" s="632"/>
      <c r="BD18" s="632"/>
      <c r="BE18" s="632"/>
      <c r="BF18" s="633"/>
      <c r="BG18" s="634" t="s">
        <v>273</v>
      </c>
      <c r="BH18" s="635"/>
      <c r="BI18" s="635"/>
      <c r="BJ18" s="635"/>
      <c r="BK18" s="635"/>
      <c r="BL18" s="635"/>
      <c r="BM18" s="635"/>
      <c r="BN18" s="636"/>
      <c r="BO18" s="672" t="s">
        <v>237</v>
      </c>
      <c r="BP18" s="672"/>
      <c r="BQ18" s="672"/>
      <c r="BR18" s="672"/>
      <c r="BS18" s="673" t="s">
        <v>237</v>
      </c>
      <c r="BT18" s="673"/>
      <c r="BU18" s="673"/>
      <c r="BV18" s="673"/>
      <c r="BW18" s="673"/>
      <c r="BX18" s="673"/>
      <c r="BY18" s="673"/>
      <c r="BZ18" s="673"/>
      <c r="CA18" s="673"/>
      <c r="CB18" s="713"/>
      <c r="CD18" s="631" t="s">
        <v>274</v>
      </c>
      <c r="CE18" s="632"/>
      <c r="CF18" s="632"/>
      <c r="CG18" s="632"/>
      <c r="CH18" s="632"/>
      <c r="CI18" s="632"/>
      <c r="CJ18" s="632"/>
      <c r="CK18" s="632"/>
      <c r="CL18" s="632"/>
      <c r="CM18" s="632"/>
      <c r="CN18" s="632"/>
      <c r="CO18" s="632"/>
      <c r="CP18" s="632"/>
      <c r="CQ18" s="633"/>
      <c r="CR18" s="634" t="s">
        <v>237</v>
      </c>
      <c r="CS18" s="635"/>
      <c r="CT18" s="635"/>
      <c r="CU18" s="635"/>
      <c r="CV18" s="635"/>
      <c r="CW18" s="635"/>
      <c r="CX18" s="635"/>
      <c r="CY18" s="636"/>
      <c r="CZ18" s="672" t="s">
        <v>176</v>
      </c>
      <c r="DA18" s="672"/>
      <c r="DB18" s="672"/>
      <c r="DC18" s="672"/>
      <c r="DD18" s="640" t="s">
        <v>176</v>
      </c>
      <c r="DE18" s="635"/>
      <c r="DF18" s="635"/>
      <c r="DG18" s="635"/>
      <c r="DH18" s="635"/>
      <c r="DI18" s="635"/>
      <c r="DJ18" s="635"/>
      <c r="DK18" s="635"/>
      <c r="DL18" s="635"/>
      <c r="DM18" s="635"/>
      <c r="DN18" s="635"/>
      <c r="DO18" s="635"/>
      <c r="DP18" s="636"/>
      <c r="DQ18" s="640" t="s">
        <v>237</v>
      </c>
      <c r="DR18" s="635"/>
      <c r="DS18" s="635"/>
      <c r="DT18" s="635"/>
      <c r="DU18" s="635"/>
      <c r="DV18" s="635"/>
      <c r="DW18" s="635"/>
      <c r="DX18" s="635"/>
      <c r="DY18" s="635"/>
      <c r="DZ18" s="635"/>
      <c r="EA18" s="635"/>
      <c r="EB18" s="635"/>
      <c r="EC18" s="671"/>
    </row>
    <row r="19" spans="2:133" ht="11.25" customHeight="1" x14ac:dyDescent="0.15">
      <c r="B19" s="631" t="s">
        <v>275</v>
      </c>
      <c r="C19" s="632"/>
      <c r="D19" s="632"/>
      <c r="E19" s="632"/>
      <c r="F19" s="632"/>
      <c r="G19" s="632"/>
      <c r="H19" s="632"/>
      <c r="I19" s="632"/>
      <c r="J19" s="632"/>
      <c r="K19" s="632"/>
      <c r="L19" s="632"/>
      <c r="M19" s="632"/>
      <c r="N19" s="632"/>
      <c r="O19" s="632"/>
      <c r="P19" s="632"/>
      <c r="Q19" s="633"/>
      <c r="R19" s="634">
        <v>2159</v>
      </c>
      <c r="S19" s="635"/>
      <c r="T19" s="635"/>
      <c r="U19" s="635"/>
      <c r="V19" s="635"/>
      <c r="W19" s="635"/>
      <c r="X19" s="635"/>
      <c r="Y19" s="636"/>
      <c r="Z19" s="672">
        <v>0.1</v>
      </c>
      <c r="AA19" s="672"/>
      <c r="AB19" s="672"/>
      <c r="AC19" s="672"/>
      <c r="AD19" s="673">
        <v>2159</v>
      </c>
      <c r="AE19" s="673"/>
      <c r="AF19" s="673"/>
      <c r="AG19" s="673"/>
      <c r="AH19" s="673"/>
      <c r="AI19" s="673"/>
      <c r="AJ19" s="673"/>
      <c r="AK19" s="673"/>
      <c r="AL19" s="637">
        <v>0.1</v>
      </c>
      <c r="AM19" s="638"/>
      <c r="AN19" s="638"/>
      <c r="AO19" s="674"/>
      <c r="AP19" s="631" t="s">
        <v>276</v>
      </c>
      <c r="AQ19" s="632"/>
      <c r="AR19" s="632"/>
      <c r="AS19" s="632"/>
      <c r="AT19" s="632"/>
      <c r="AU19" s="632"/>
      <c r="AV19" s="632"/>
      <c r="AW19" s="632"/>
      <c r="AX19" s="632"/>
      <c r="AY19" s="632"/>
      <c r="AZ19" s="632"/>
      <c r="BA19" s="632"/>
      <c r="BB19" s="632"/>
      <c r="BC19" s="632"/>
      <c r="BD19" s="632"/>
      <c r="BE19" s="632"/>
      <c r="BF19" s="633"/>
      <c r="BG19" s="634" t="s">
        <v>132</v>
      </c>
      <c r="BH19" s="635"/>
      <c r="BI19" s="635"/>
      <c r="BJ19" s="635"/>
      <c r="BK19" s="635"/>
      <c r="BL19" s="635"/>
      <c r="BM19" s="635"/>
      <c r="BN19" s="636"/>
      <c r="BO19" s="672" t="s">
        <v>237</v>
      </c>
      <c r="BP19" s="672"/>
      <c r="BQ19" s="672"/>
      <c r="BR19" s="672"/>
      <c r="BS19" s="673" t="s">
        <v>237</v>
      </c>
      <c r="BT19" s="673"/>
      <c r="BU19" s="673"/>
      <c r="BV19" s="673"/>
      <c r="BW19" s="673"/>
      <c r="BX19" s="673"/>
      <c r="BY19" s="673"/>
      <c r="BZ19" s="673"/>
      <c r="CA19" s="673"/>
      <c r="CB19" s="713"/>
      <c r="CD19" s="631" t="s">
        <v>277</v>
      </c>
      <c r="CE19" s="632"/>
      <c r="CF19" s="632"/>
      <c r="CG19" s="632"/>
      <c r="CH19" s="632"/>
      <c r="CI19" s="632"/>
      <c r="CJ19" s="632"/>
      <c r="CK19" s="632"/>
      <c r="CL19" s="632"/>
      <c r="CM19" s="632"/>
      <c r="CN19" s="632"/>
      <c r="CO19" s="632"/>
      <c r="CP19" s="632"/>
      <c r="CQ19" s="633"/>
      <c r="CR19" s="634" t="s">
        <v>237</v>
      </c>
      <c r="CS19" s="635"/>
      <c r="CT19" s="635"/>
      <c r="CU19" s="635"/>
      <c r="CV19" s="635"/>
      <c r="CW19" s="635"/>
      <c r="CX19" s="635"/>
      <c r="CY19" s="636"/>
      <c r="CZ19" s="672" t="s">
        <v>237</v>
      </c>
      <c r="DA19" s="672"/>
      <c r="DB19" s="672"/>
      <c r="DC19" s="672"/>
      <c r="DD19" s="640" t="s">
        <v>132</v>
      </c>
      <c r="DE19" s="635"/>
      <c r="DF19" s="635"/>
      <c r="DG19" s="635"/>
      <c r="DH19" s="635"/>
      <c r="DI19" s="635"/>
      <c r="DJ19" s="635"/>
      <c r="DK19" s="635"/>
      <c r="DL19" s="635"/>
      <c r="DM19" s="635"/>
      <c r="DN19" s="635"/>
      <c r="DO19" s="635"/>
      <c r="DP19" s="636"/>
      <c r="DQ19" s="640" t="s">
        <v>132</v>
      </c>
      <c r="DR19" s="635"/>
      <c r="DS19" s="635"/>
      <c r="DT19" s="635"/>
      <c r="DU19" s="635"/>
      <c r="DV19" s="635"/>
      <c r="DW19" s="635"/>
      <c r="DX19" s="635"/>
      <c r="DY19" s="635"/>
      <c r="DZ19" s="635"/>
      <c r="EA19" s="635"/>
      <c r="EB19" s="635"/>
      <c r="EC19" s="671"/>
    </row>
    <row r="20" spans="2:133" ht="11.25" customHeight="1" x14ac:dyDescent="0.15">
      <c r="B20" s="701" t="s">
        <v>278</v>
      </c>
      <c r="C20" s="702"/>
      <c r="D20" s="702"/>
      <c r="E20" s="702"/>
      <c r="F20" s="702"/>
      <c r="G20" s="702"/>
      <c r="H20" s="702"/>
      <c r="I20" s="702"/>
      <c r="J20" s="702"/>
      <c r="K20" s="702"/>
      <c r="L20" s="702"/>
      <c r="M20" s="702"/>
      <c r="N20" s="702"/>
      <c r="O20" s="702"/>
      <c r="P20" s="702"/>
      <c r="Q20" s="703"/>
      <c r="R20" s="634">
        <v>1120</v>
      </c>
      <c r="S20" s="635"/>
      <c r="T20" s="635"/>
      <c r="U20" s="635"/>
      <c r="V20" s="635"/>
      <c r="W20" s="635"/>
      <c r="X20" s="635"/>
      <c r="Y20" s="636"/>
      <c r="Z20" s="672">
        <v>0</v>
      </c>
      <c r="AA20" s="672"/>
      <c r="AB20" s="672"/>
      <c r="AC20" s="672"/>
      <c r="AD20" s="673">
        <v>1120</v>
      </c>
      <c r="AE20" s="673"/>
      <c r="AF20" s="673"/>
      <c r="AG20" s="673"/>
      <c r="AH20" s="673"/>
      <c r="AI20" s="673"/>
      <c r="AJ20" s="673"/>
      <c r="AK20" s="673"/>
      <c r="AL20" s="637">
        <v>0</v>
      </c>
      <c r="AM20" s="638"/>
      <c r="AN20" s="638"/>
      <c r="AO20" s="674"/>
      <c r="AP20" s="631" t="s">
        <v>279</v>
      </c>
      <c r="AQ20" s="632"/>
      <c r="AR20" s="632"/>
      <c r="AS20" s="632"/>
      <c r="AT20" s="632"/>
      <c r="AU20" s="632"/>
      <c r="AV20" s="632"/>
      <c r="AW20" s="632"/>
      <c r="AX20" s="632"/>
      <c r="AY20" s="632"/>
      <c r="AZ20" s="632"/>
      <c r="BA20" s="632"/>
      <c r="BB20" s="632"/>
      <c r="BC20" s="632"/>
      <c r="BD20" s="632"/>
      <c r="BE20" s="632"/>
      <c r="BF20" s="633"/>
      <c r="BG20" s="634" t="s">
        <v>237</v>
      </c>
      <c r="BH20" s="635"/>
      <c r="BI20" s="635"/>
      <c r="BJ20" s="635"/>
      <c r="BK20" s="635"/>
      <c r="BL20" s="635"/>
      <c r="BM20" s="635"/>
      <c r="BN20" s="636"/>
      <c r="BO20" s="672" t="s">
        <v>237</v>
      </c>
      <c r="BP20" s="672"/>
      <c r="BQ20" s="672"/>
      <c r="BR20" s="672"/>
      <c r="BS20" s="673" t="s">
        <v>132</v>
      </c>
      <c r="BT20" s="673"/>
      <c r="BU20" s="673"/>
      <c r="BV20" s="673"/>
      <c r="BW20" s="673"/>
      <c r="BX20" s="673"/>
      <c r="BY20" s="673"/>
      <c r="BZ20" s="673"/>
      <c r="CA20" s="673"/>
      <c r="CB20" s="713"/>
      <c r="CD20" s="631" t="s">
        <v>280</v>
      </c>
      <c r="CE20" s="632"/>
      <c r="CF20" s="632"/>
      <c r="CG20" s="632"/>
      <c r="CH20" s="632"/>
      <c r="CI20" s="632"/>
      <c r="CJ20" s="632"/>
      <c r="CK20" s="632"/>
      <c r="CL20" s="632"/>
      <c r="CM20" s="632"/>
      <c r="CN20" s="632"/>
      <c r="CO20" s="632"/>
      <c r="CP20" s="632"/>
      <c r="CQ20" s="633"/>
      <c r="CR20" s="634">
        <v>3825059</v>
      </c>
      <c r="CS20" s="635"/>
      <c r="CT20" s="635"/>
      <c r="CU20" s="635"/>
      <c r="CV20" s="635"/>
      <c r="CW20" s="635"/>
      <c r="CX20" s="635"/>
      <c r="CY20" s="636"/>
      <c r="CZ20" s="672">
        <v>100</v>
      </c>
      <c r="DA20" s="672"/>
      <c r="DB20" s="672"/>
      <c r="DC20" s="672"/>
      <c r="DD20" s="640">
        <v>350413</v>
      </c>
      <c r="DE20" s="635"/>
      <c r="DF20" s="635"/>
      <c r="DG20" s="635"/>
      <c r="DH20" s="635"/>
      <c r="DI20" s="635"/>
      <c r="DJ20" s="635"/>
      <c r="DK20" s="635"/>
      <c r="DL20" s="635"/>
      <c r="DM20" s="635"/>
      <c r="DN20" s="635"/>
      <c r="DO20" s="635"/>
      <c r="DP20" s="636"/>
      <c r="DQ20" s="640">
        <v>2543001</v>
      </c>
      <c r="DR20" s="635"/>
      <c r="DS20" s="635"/>
      <c r="DT20" s="635"/>
      <c r="DU20" s="635"/>
      <c r="DV20" s="635"/>
      <c r="DW20" s="635"/>
      <c r="DX20" s="635"/>
      <c r="DY20" s="635"/>
      <c r="DZ20" s="635"/>
      <c r="EA20" s="635"/>
      <c r="EB20" s="635"/>
      <c r="EC20" s="671"/>
    </row>
    <row r="21" spans="2:133" ht="11.25" customHeight="1" x14ac:dyDescent="0.15">
      <c r="B21" s="631" t="s">
        <v>281</v>
      </c>
      <c r="C21" s="632"/>
      <c r="D21" s="632"/>
      <c r="E21" s="632"/>
      <c r="F21" s="632"/>
      <c r="G21" s="632"/>
      <c r="H21" s="632"/>
      <c r="I21" s="632"/>
      <c r="J21" s="632"/>
      <c r="K21" s="632"/>
      <c r="L21" s="632"/>
      <c r="M21" s="632"/>
      <c r="N21" s="632"/>
      <c r="O21" s="632"/>
      <c r="P21" s="632"/>
      <c r="Q21" s="633"/>
      <c r="R21" s="634">
        <v>1972381</v>
      </c>
      <c r="S21" s="635"/>
      <c r="T21" s="635"/>
      <c r="U21" s="635"/>
      <c r="V21" s="635"/>
      <c r="W21" s="635"/>
      <c r="X21" s="635"/>
      <c r="Y21" s="636"/>
      <c r="Z21" s="672">
        <v>48</v>
      </c>
      <c r="AA21" s="672"/>
      <c r="AB21" s="672"/>
      <c r="AC21" s="672"/>
      <c r="AD21" s="673">
        <v>1830030</v>
      </c>
      <c r="AE21" s="673"/>
      <c r="AF21" s="673"/>
      <c r="AG21" s="673"/>
      <c r="AH21" s="673"/>
      <c r="AI21" s="673"/>
      <c r="AJ21" s="673"/>
      <c r="AK21" s="673"/>
      <c r="AL21" s="637">
        <v>78.5</v>
      </c>
      <c r="AM21" s="638"/>
      <c r="AN21" s="638"/>
      <c r="AO21" s="674"/>
      <c r="AP21" s="631" t="s">
        <v>282</v>
      </c>
      <c r="AQ21" s="711"/>
      <c r="AR21" s="711"/>
      <c r="AS21" s="711"/>
      <c r="AT21" s="711"/>
      <c r="AU21" s="711"/>
      <c r="AV21" s="711"/>
      <c r="AW21" s="711"/>
      <c r="AX21" s="711"/>
      <c r="AY21" s="711"/>
      <c r="AZ21" s="711"/>
      <c r="BA21" s="711"/>
      <c r="BB21" s="711"/>
      <c r="BC21" s="711"/>
      <c r="BD21" s="711"/>
      <c r="BE21" s="711"/>
      <c r="BF21" s="712"/>
      <c r="BG21" s="634" t="s">
        <v>132</v>
      </c>
      <c r="BH21" s="635"/>
      <c r="BI21" s="635"/>
      <c r="BJ21" s="635"/>
      <c r="BK21" s="635"/>
      <c r="BL21" s="635"/>
      <c r="BM21" s="635"/>
      <c r="BN21" s="636"/>
      <c r="BO21" s="672" t="s">
        <v>237</v>
      </c>
      <c r="BP21" s="672"/>
      <c r="BQ21" s="672"/>
      <c r="BR21" s="672"/>
      <c r="BS21" s="673" t="s">
        <v>132</v>
      </c>
      <c r="BT21" s="673"/>
      <c r="BU21" s="673"/>
      <c r="BV21" s="673"/>
      <c r="BW21" s="673"/>
      <c r="BX21" s="673"/>
      <c r="BY21" s="673"/>
      <c r="BZ21" s="673"/>
      <c r="CA21" s="673"/>
      <c r="CB21" s="713"/>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15">
      <c r="B22" s="631" t="s">
        <v>283</v>
      </c>
      <c r="C22" s="632"/>
      <c r="D22" s="632"/>
      <c r="E22" s="632"/>
      <c r="F22" s="632"/>
      <c r="G22" s="632"/>
      <c r="H22" s="632"/>
      <c r="I22" s="632"/>
      <c r="J22" s="632"/>
      <c r="K22" s="632"/>
      <c r="L22" s="632"/>
      <c r="M22" s="632"/>
      <c r="N22" s="632"/>
      <c r="O22" s="632"/>
      <c r="P22" s="632"/>
      <c r="Q22" s="633"/>
      <c r="R22" s="634">
        <v>1830030</v>
      </c>
      <c r="S22" s="635"/>
      <c r="T22" s="635"/>
      <c r="U22" s="635"/>
      <c r="V22" s="635"/>
      <c r="W22" s="635"/>
      <c r="X22" s="635"/>
      <c r="Y22" s="636"/>
      <c r="Z22" s="672">
        <v>44.5</v>
      </c>
      <c r="AA22" s="672"/>
      <c r="AB22" s="672"/>
      <c r="AC22" s="672"/>
      <c r="AD22" s="673">
        <v>1830030</v>
      </c>
      <c r="AE22" s="673"/>
      <c r="AF22" s="673"/>
      <c r="AG22" s="673"/>
      <c r="AH22" s="673"/>
      <c r="AI22" s="673"/>
      <c r="AJ22" s="673"/>
      <c r="AK22" s="673"/>
      <c r="AL22" s="637">
        <v>78.5</v>
      </c>
      <c r="AM22" s="638"/>
      <c r="AN22" s="638"/>
      <c r="AO22" s="674"/>
      <c r="AP22" s="631" t="s">
        <v>284</v>
      </c>
      <c r="AQ22" s="711"/>
      <c r="AR22" s="711"/>
      <c r="AS22" s="711"/>
      <c r="AT22" s="711"/>
      <c r="AU22" s="711"/>
      <c r="AV22" s="711"/>
      <c r="AW22" s="711"/>
      <c r="AX22" s="711"/>
      <c r="AY22" s="711"/>
      <c r="AZ22" s="711"/>
      <c r="BA22" s="711"/>
      <c r="BB22" s="711"/>
      <c r="BC22" s="711"/>
      <c r="BD22" s="711"/>
      <c r="BE22" s="711"/>
      <c r="BF22" s="712"/>
      <c r="BG22" s="634" t="s">
        <v>132</v>
      </c>
      <c r="BH22" s="635"/>
      <c r="BI22" s="635"/>
      <c r="BJ22" s="635"/>
      <c r="BK22" s="635"/>
      <c r="BL22" s="635"/>
      <c r="BM22" s="635"/>
      <c r="BN22" s="636"/>
      <c r="BO22" s="672" t="s">
        <v>132</v>
      </c>
      <c r="BP22" s="672"/>
      <c r="BQ22" s="672"/>
      <c r="BR22" s="672"/>
      <c r="BS22" s="673" t="s">
        <v>132</v>
      </c>
      <c r="BT22" s="673"/>
      <c r="BU22" s="673"/>
      <c r="BV22" s="673"/>
      <c r="BW22" s="673"/>
      <c r="BX22" s="673"/>
      <c r="BY22" s="673"/>
      <c r="BZ22" s="673"/>
      <c r="CA22" s="673"/>
      <c r="CB22" s="713"/>
      <c r="CD22" s="686" t="s">
        <v>285</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631" t="s">
        <v>286</v>
      </c>
      <c r="C23" s="632"/>
      <c r="D23" s="632"/>
      <c r="E23" s="632"/>
      <c r="F23" s="632"/>
      <c r="G23" s="632"/>
      <c r="H23" s="632"/>
      <c r="I23" s="632"/>
      <c r="J23" s="632"/>
      <c r="K23" s="632"/>
      <c r="L23" s="632"/>
      <c r="M23" s="632"/>
      <c r="N23" s="632"/>
      <c r="O23" s="632"/>
      <c r="P23" s="632"/>
      <c r="Q23" s="633"/>
      <c r="R23" s="634">
        <v>142351</v>
      </c>
      <c r="S23" s="635"/>
      <c r="T23" s="635"/>
      <c r="U23" s="635"/>
      <c r="V23" s="635"/>
      <c r="W23" s="635"/>
      <c r="X23" s="635"/>
      <c r="Y23" s="636"/>
      <c r="Z23" s="672">
        <v>3.5</v>
      </c>
      <c r="AA23" s="672"/>
      <c r="AB23" s="672"/>
      <c r="AC23" s="672"/>
      <c r="AD23" s="673" t="s">
        <v>132</v>
      </c>
      <c r="AE23" s="673"/>
      <c r="AF23" s="673"/>
      <c r="AG23" s="673"/>
      <c r="AH23" s="673"/>
      <c r="AI23" s="673"/>
      <c r="AJ23" s="673"/>
      <c r="AK23" s="673"/>
      <c r="AL23" s="637" t="s">
        <v>237</v>
      </c>
      <c r="AM23" s="638"/>
      <c r="AN23" s="638"/>
      <c r="AO23" s="674"/>
      <c r="AP23" s="631" t="s">
        <v>287</v>
      </c>
      <c r="AQ23" s="711"/>
      <c r="AR23" s="711"/>
      <c r="AS23" s="711"/>
      <c r="AT23" s="711"/>
      <c r="AU23" s="711"/>
      <c r="AV23" s="711"/>
      <c r="AW23" s="711"/>
      <c r="AX23" s="711"/>
      <c r="AY23" s="711"/>
      <c r="AZ23" s="711"/>
      <c r="BA23" s="711"/>
      <c r="BB23" s="711"/>
      <c r="BC23" s="711"/>
      <c r="BD23" s="711"/>
      <c r="BE23" s="711"/>
      <c r="BF23" s="712"/>
      <c r="BG23" s="634" t="s">
        <v>132</v>
      </c>
      <c r="BH23" s="635"/>
      <c r="BI23" s="635"/>
      <c r="BJ23" s="635"/>
      <c r="BK23" s="635"/>
      <c r="BL23" s="635"/>
      <c r="BM23" s="635"/>
      <c r="BN23" s="636"/>
      <c r="BO23" s="672" t="s">
        <v>237</v>
      </c>
      <c r="BP23" s="672"/>
      <c r="BQ23" s="672"/>
      <c r="BR23" s="672"/>
      <c r="BS23" s="673" t="s">
        <v>237</v>
      </c>
      <c r="BT23" s="673"/>
      <c r="BU23" s="673"/>
      <c r="BV23" s="673"/>
      <c r="BW23" s="673"/>
      <c r="BX23" s="673"/>
      <c r="BY23" s="673"/>
      <c r="BZ23" s="673"/>
      <c r="CA23" s="673"/>
      <c r="CB23" s="713"/>
      <c r="CD23" s="686" t="s">
        <v>225</v>
      </c>
      <c r="CE23" s="687"/>
      <c r="CF23" s="687"/>
      <c r="CG23" s="687"/>
      <c r="CH23" s="687"/>
      <c r="CI23" s="687"/>
      <c r="CJ23" s="687"/>
      <c r="CK23" s="687"/>
      <c r="CL23" s="687"/>
      <c r="CM23" s="687"/>
      <c r="CN23" s="687"/>
      <c r="CO23" s="687"/>
      <c r="CP23" s="687"/>
      <c r="CQ23" s="688"/>
      <c r="CR23" s="686" t="s">
        <v>288</v>
      </c>
      <c r="CS23" s="687"/>
      <c r="CT23" s="687"/>
      <c r="CU23" s="687"/>
      <c r="CV23" s="687"/>
      <c r="CW23" s="687"/>
      <c r="CX23" s="687"/>
      <c r="CY23" s="688"/>
      <c r="CZ23" s="686" t="s">
        <v>289</v>
      </c>
      <c r="DA23" s="687"/>
      <c r="DB23" s="687"/>
      <c r="DC23" s="688"/>
      <c r="DD23" s="686" t="s">
        <v>290</v>
      </c>
      <c r="DE23" s="687"/>
      <c r="DF23" s="687"/>
      <c r="DG23" s="687"/>
      <c r="DH23" s="687"/>
      <c r="DI23" s="687"/>
      <c r="DJ23" s="687"/>
      <c r="DK23" s="688"/>
      <c r="DL23" s="724" t="s">
        <v>291</v>
      </c>
      <c r="DM23" s="725"/>
      <c r="DN23" s="725"/>
      <c r="DO23" s="725"/>
      <c r="DP23" s="725"/>
      <c r="DQ23" s="725"/>
      <c r="DR23" s="725"/>
      <c r="DS23" s="725"/>
      <c r="DT23" s="725"/>
      <c r="DU23" s="725"/>
      <c r="DV23" s="726"/>
      <c r="DW23" s="686" t="s">
        <v>292</v>
      </c>
      <c r="DX23" s="687"/>
      <c r="DY23" s="687"/>
      <c r="DZ23" s="687"/>
      <c r="EA23" s="687"/>
      <c r="EB23" s="687"/>
      <c r="EC23" s="688"/>
    </row>
    <row r="24" spans="2:133" ht="11.25" customHeight="1" x14ac:dyDescent="0.15">
      <c r="B24" s="631" t="s">
        <v>293</v>
      </c>
      <c r="C24" s="632"/>
      <c r="D24" s="632"/>
      <c r="E24" s="632"/>
      <c r="F24" s="632"/>
      <c r="G24" s="632"/>
      <c r="H24" s="632"/>
      <c r="I24" s="632"/>
      <c r="J24" s="632"/>
      <c r="K24" s="632"/>
      <c r="L24" s="632"/>
      <c r="M24" s="632"/>
      <c r="N24" s="632"/>
      <c r="O24" s="632"/>
      <c r="P24" s="632"/>
      <c r="Q24" s="633"/>
      <c r="R24" s="634" t="s">
        <v>237</v>
      </c>
      <c r="S24" s="635"/>
      <c r="T24" s="635"/>
      <c r="U24" s="635"/>
      <c r="V24" s="635"/>
      <c r="W24" s="635"/>
      <c r="X24" s="635"/>
      <c r="Y24" s="636"/>
      <c r="Z24" s="672" t="s">
        <v>237</v>
      </c>
      <c r="AA24" s="672"/>
      <c r="AB24" s="672"/>
      <c r="AC24" s="672"/>
      <c r="AD24" s="673" t="s">
        <v>132</v>
      </c>
      <c r="AE24" s="673"/>
      <c r="AF24" s="673"/>
      <c r="AG24" s="673"/>
      <c r="AH24" s="673"/>
      <c r="AI24" s="673"/>
      <c r="AJ24" s="673"/>
      <c r="AK24" s="673"/>
      <c r="AL24" s="637" t="s">
        <v>132</v>
      </c>
      <c r="AM24" s="638"/>
      <c r="AN24" s="638"/>
      <c r="AO24" s="674"/>
      <c r="AP24" s="631" t="s">
        <v>294</v>
      </c>
      <c r="AQ24" s="711"/>
      <c r="AR24" s="711"/>
      <c r="AS24" s="711"/>
      <c r="AT24" s="711"/>
      <c r="AU24" s="711"/>
      <c r="AV24" s="711"/>
      <c r="AW24" s="711"/>
      <c r="AX24" s="711"/>
      <c r="AY24" s="711"/>
      <c r="AZ24" s="711"/>
      <c r="BA24" s="711"/>
      <c r="BB24" s="711"/>
      <c r="BC24" s="711"/>
      <c r="BD24" s="711"/>
      <c r="BE24" s="711"/>
      <c r="BF24" s="712"/>
      <c r="BG24" s="634" t="s">
        <v>237</v>
      </c>
      <c r="BH24" s="635"/>
      <c r="BI24" s="635"/>
      <c r="BJ24" s="635"/>
      <c r="BK24" s="635"/>
      <c r="BL24" s="635"/>
      <c r="BM24" s="635"/>
      <c r="BN24" s="636"/>
      <c r="BO24" s="672" t="s">
        <v>237</v>
      </c>
      <c r="BP24" s="672"/>
      <c r="BQ24" s="672"/>
      <c r="BR24" s="672"/>
      <c r="BS24" s="673" t="s">
        <v>237</v>
      </c>
      <c r="BT24" s="673"/>
      <c r="BU24" s="673"/>
      <c r="BV24" s="673"/>
      <c r="BW24" s="673"/>
      <c r="BX24" s="673"/>
      <c r="BY24" s="673"/>
      <c r="BZ24" s="673"/>
      <c r="CA24" s="673"/>
      <c r="CB24" s="713"/>
      <c r="CD24" s="692" t="s">
        <v>295</v>
      </c>
      <c r="CE24" s="693"/>
      <c r="CF24" s="693"/>
      <c r="CG24" s="693"/>
      <c r="CH24" s="693"/>
      <c r="CI24" s="693"/>
      <c r="CJ24" s="693"/>
      <c r="CK24" s="693"/>
      <c r="CL24" s="693"/>
      <c r="CM24" s="693"/>
      <c r="CN24" s="693"/>
      <c r="CO24" s="693"/>
      <c r="CP24" s="693"/>
      <c r="CQ24" s="694"/>
      <c r="CR24" s="689">
        <v>1459887</v>
      </c>
      <c r="CS24" s="690"/>
      <c r="CT24" s="690"/>
      <c r="CU24" s="690"/>
      <c r="CV24" s="690"/>
      <c r="CW24" s="690"/>
      <c r="CX24" s="690"/>
      <c r="CY24" s="715"/>
      <c r="CZ24" s="716">
        <v>38.200000000000003</v>
      </c>
      <c r="DA24" s="698"/>
      <c r="DB24" s="698"/>
      <c r="DC24" s="718"/>
      <c r="DD24" s="714">
        <v>1125458</v>
      </c>
      <c r="DE24" s="690"/>
      <c r="DF24" s="690"/>
      <c r="DG24" s="690"/>
      <c r="DH24" s="690"/>
      <c r="DI24" s="690"/>
      <c r="DJ24" s="690"/>
      <c r="DK24" s="715"/>
      <c r="DL24" s="714">
        <v>1125458</v>
      </c>
      <c r="DM24" s="690"/>
      <c r="DN24" s="690"/>
      <c r="DO24" s="690"/>
      <c r="DP24" s="690"/>
      <c r="DQ24" s="690"/>
      <c r="DR24" s="690"/>
      <c r="DS24" s="690"/>
      <c r="DT24" s="690"/>
      <c r="DU24" s="690"/>
      <c r="DV24" s="715"/>
      <c r="DW24" s="716">
        <v>47.9</v>
      </c>
      <c r="DX24" s="698"/>
      <c r="DY24" s="698"/>
      <c r="DZ24" s="698"/>
      <c r="EA24" s="698"/>
      <c r="EB24" s="698"/>
      <c r="EC24" s="717"/>
    </row>
    <row r="25" spans="2:133" ht="11.25" customHeight="1" x14ac:dyDescent="0.15">
      <c r="B25" s="631" t="s">
        <v>296</v>
      </c>
      <c r="C25" s="632"/>
      <c r="D25" s="632"/>
      <c r="E25" s="632"/>
      <c r="F25" s="632"/>
      <c r="G25" s="632"/>
      <c r="H25" s="632"/>
      <c r="I25" s="632"/>
      <c r="J25" s="632"/>
      <c r="K25" s="632"/>
      <c r="L25" s="632"/>
      <c r="M25" s="632"/>
      <c r="N25" s="632"/>
      <c r="O25" s="632"/>
      <c r="P25" s="632"/>
      <c r="Q25" s="633"/>
      <c r="R25" s="634">
        <v>2467506</v>
      </c>
      <c r="S25" s="635"/>
      <c r="T25" s="635"/>
      <c r="U25" s="635"/>
      <c r="V25" s="635"/>
      <c r="W25" s="635"/>
      <c r="X25" s="635"/>
      <c r="Y25" s="636"/>
      <c r="Z25" s="672">
        <v>60</v>
      </c>
      <c r="AA25" s="672"/>
      <c r="AB25" s="672"/>
      <c r="AC25" s="672"/>
      <c r="AD25" s="673">
        <v>2325155</v>
      </c>
      <c r="AE25" s="673"/>
      <c r="AF25" s="673"/>
      <c r="AG25" s="673"/>
      <c r="AH25" s="673"/>
      <c r="AI25" s="673"/>
      <c r="AJ25" s="673"/>
      <c r="AK25" s="673"/>
      <c r="AL25" s="637">
        <v>99.7</v>
      </c>
      <c r="AM25" s="638"/>
      <c r="AN25" s="638"/>
      <c r="AO25" s="674"/>
      <c r="AP25" s="631" t="s">
        <v>297</v>
      </c>
      <c r="AQ25" s="711"/>
      <c r="AR25" s="711"/>
      <c r="AS25" s="711"/>
      <c r="AT25" s="711"/>
      <c r="AU25" s="711"/>
      <c r="AV25" s="711"/>
      <c r="AW25" s="711"/>
      <c r="AX25" s="711"/>
      <c r="AY25" s="711"/>
      <c r="AZ25" s="711"/>
      <c r="BA25" s="711"/>
      <c r="BB25" s="711"/>
      <c r="BC25" s="711"/>
      <c r="BD25" s="711"/>
      <c r="BE25" s="711"/>
      <c r="BF25" s="712"/>
      <c r="BG25" s="634" t="s">
        <v>237</v>
      </c>
      <c r="BH25" s="635"/>
      <c r="BI25" s="635"/>
      <c r="BJ25" s="635"/>
      <c r="BK25" s="635"/>
      <c r="BL25" s="635"/>
      <c r="BM25" s="635"/>
      <c r="BN25" s="636"/>
      <c r="BO25" s="672" t="s">
        <v>237</v>
      </c>
      <c r="BP25" s="672"/>
      <c r="BQ25" s="672"/>
      <c r="BR25" s="672"/>
      <c r="BS25" s="673" t="s">
        <v>237</v>
      </c>
      <c r="BT25" s="673"/>
      <c r="BU25" s="673"/>
      <c r="BV25" s="673"/>
      <c r="BW25" s="673"/>
      <c r="BX25" s="673"/>
      <c r="BY25" s="673"/>
      <c r="BZ25" s="673"/>
      <c r="CA25" s="673"/>
      <c r="CB25" s="713"/>
      <c r="CD25" s="631" t="s">
        <v>298</v>
      </c>
      <c r="CE25" s="632"/>
      <c r="CF25" s="632"/>
      <c r="CG25" s="632"/>
      <c r="CH25" s="632"/>
      <c r="CI25" s="632"/>
      <c r="CJ25" s="632"/>
      <c r="CK25" s="632"/>
      <c r="CL25" s="632"/>
      <c r="CM25" s="632"/>
      <c r="CN25" s="632"/>
      <c r="CO25" s="632"/>
      <c r="CP25" s="632"/>
      <c r="CQ25" s="633"/>
      <c r="CR25" s="634">
        <v>691619</v>
      </c>
      <c r="CS25" s="647"/>
      <c r="CT25" s="647"/>
      <c r="CU25" s="647"/>
      <c r="CV25" s="647"/>
      <c r="CW25" s="647"/>
      <c r="CX25" s="647"/>
      <c r="CY25" s="648"/>
      <c r="CZ25" s="637">
        <v>18.100000000000001</v>
      </c>
      <c r="DA25" s="649"/>
      <c r="DB25" s="649"/>
      <c r="DC25" s="650"/>
      <c r="DD25" s="640">
        <v>658070</v>
      </c>
      <c r="DE25" s="647"/>
      <c r="DF25" s="647"/>
      <c r="DG25" s="647"/>
      <c r="DH25" s="647"/>
      <c r="DI25" s="647"/>
      <c r="DJ25" s="647"/>
      <c r="DK25" s="648"/>
      <c r="DL25" s="640">
        <v>658070</v>
      </c>
      <c r="DM25" s="647"/>
      <c r="DN25" s="647"/>
      <c r="DO25" s="647"/>
      <c r="DP25" s="647"/>
      <c r="DQ25" s="647"/>
      <c r="DR25" s="647"/>
      <c r="DS25" s="647"/>
      <c r="DT25" s="647"/>
      <c r="DU25" s="647"/>
      <c r="DV25" s="648"/>
      <c r="DW25" s="637">
        <v>28</v>
      </c>
      <c r="DX25" s="649"/>
      <c r="DY25" s="649"/>
      <c r="DZ25" s="649"/>
      <c r="EA25" s="649"/>
      <c r="EB25" s="649"/>
      <c r="EC25" s="661"/>
    </row>
    <row r="26" spans="2:133" ht="11.25" customHeight="1" x14ac:dyDescent="0.15">
      <c r="B26" s="631" t="s">
        <v>299</v>
      </c>
      <c r="C26" s="632"/>
      <c r="D26" s="632"/>
      <c r="E26" s="632"/>
      <c r="F26" s="632"/>
      <c r="G26" s="632"/>
      <c r="H26" s="632"/>
      <c r="I26" s="632"/>
      <c r="J26" s="632"/>
      <c r="K26" s="632"/>
      <c r="L26" s="632"/>
      <c r="M26" s="632"/>
      <c r="N26" s="632"/>
      <c r="O26" s="632"/>
      <c r="P26" s="632"/>
      <c r="Q26" s="633"/>
      <c r="R26" s="634">
        <v>619</v>
      </c>
      <c r="S26" s="635"/>
      <c r="T26" s="635"/>
      <c r="U26" s="635"/>
      <c r="V26" s="635"/>
      <c r="W26" s="635"/>
      <c r="X26" s="635"/>
      <c r="Y26" s="636"/>
      <c r="Z26" s="672">
        <v>0</v>
      </c>
      <c r="AA26" s="672"/>
      <c r="AB26" s="672"/>
      <c r="AC26" s="672"/>
      <c r="AD26" s="673">
        <v>619</v>
      </c>
      <c r="AE26" s="673"/>
      <c r="AF26" s="673"/>
      <c r="AG26" s="673"/>
      <c r="AH26" s="673"/>
      <c r="AI26" s="673"/>
      <c r="AJ26" s="673"/>
      <c r="AK26" s="673"/>
      <c r="AL26" s="637">
        <v>0</v>
      </c>
      <c r="AM26" s="638"/>
      <c r="AN26" s="638"/>
      <c r="AO26" s="674"/>
      <c r="AP26" s="631" t="s">
        <v>300</v>
      </c>
      <c r="AQ26" s="711"/>
      <c r="AR26" s="711"/>
      <c r="AS26" s="711"/>
      <c r="AT26" s="711"/>
      <c r="AU26" s="711"/>
      <c r="AV26" s="711"/>
      <c r="AW26" s="711"/>
      <c r="AX26" s="711"/>
      <c r="AY26" s="711"/>
      <c r="AZ26" s="711"/>
      <c r="BA26" s="711"/>
      <c r="BB26" s="711"/>
      <c r="BC26" s="711"/>
      <c r="BD26" s="711"/>
      <c r="BE26" s="711"/>
      <c r="BF26" s="712"/>
      <c r="BG26" s="634" t="s">
        <v>237</v>
      </c>
      <c r="BH26" s="635"/>
      <c r="BI26" s="635"/>
      <c r="BJ26" s="635"/>
      <c r="BK26" s="635"/>
      <c r="BL26" s="635"/>
      <c r="BM26" s="635"/>
      <c r="BN26" s="636"/>
      <c r="BO26" s="672" t="s">
        <v>132</v>
      </c>
      <c r="BP26" s="672"/>
      <c r="BQ26" s="672"/>
      <c r="BR26" s="672"/>
      <c r="BS26" s="673" t="s">
        <v>237</v>
      </c>
      <c r="BT26" s="673"/>
      <c r="BU26" s="673"/>
      <c r="BV26" s="673"/>
      <c r="BW26" s="673"/>
      <c r="BX26" s="673"/>
      <c r="BY26" s="673"/>
      <c r="BZ26" s="673"/>
      <c r="CA26" s="673"/>
      <c r="CB26" s="713"/>
      <c r="CD26" s="631" t="s">
        <v>301</v>
      </c>
      <c r="CE26" s="632"/>
      <c r="CF26" s="632"/>
      <c r="CG26" s="632"/>
      <c r="CH26" s="632"/>
      <c r="CI26" s="632"/>
      <c r="CJ26" s="632"/>
      <c r="CK26" s="632"/>
      <c r="CL26" s="632"/>
      <c r="CM26" s="632"/>
      <c r="CN26" s="632"/>
      <c r="CO26" s="632"/>
      <c r="CP26" s="632"/>
      <c r="CQ26" s="633"/>
      <c r="CR26" s="634">
        <v>366807</v>
      </c>
      <c r="CS26" s="635"/>
      <c r="CT26" s="635"/>
      <c r="CU26" s="635"/>
      <c r="CV26" s="635"/>
      <c r="CW26" s="635"/>
      <c r="CX26" s="635"/>
      <c r="CY26" s="636"/>
      <c r="CZ26" s="637">
        <v>9.6</v>
      </c>
      <c r="DA26" s="649"/>
      <c r="DB26" s="649"/>
      <c r="DC26" s="650"/>
      <c r="DD26" s="640">
        <v>333258</v>
      </c>
      <c r="DE26" s="635"/>
      <c r="DF26" s="635"/>
      <c r="DG26" s="635"/>
      <c r="DH26" s="635"/>
      <c r="DI26" s="635"/>
      <c r="DJ26" s="635"/>
      <c r="DK26" s="636"/>
      <c r="DL26" s="640" t="s">
        <v>237</v>
      </c>
      <c r="DM26" s="635"/>
      <c r="DN26" s="635"/>
      <c r="DO26" s="635"/>
      <c r="DP26" s="635"/>
      <c r="DQ26" s="635"/>
      <c r="DR26" s="635"/>
      <c r="DS26" s="635"/>
      <c r="DT26" s="635"/>
      <c r="DU26" s="635"/>
      <c r="DV26" s="636"/>
      <c r="DW26" s="637" t="s">
        <v>132</v>
      </c>
      <c r="DX26" s="649"/>
      <c r="DY26" s="649"/>
      <c r="DZ26" s="649"/>
      <c r="EA26" s="649"/>
      <c r="EB26" s="649"/>
      <c r="EC26" s="661"/>
    </row>
    <row r="27" spans="2:133" ht="11.25" customHeight="1" x14ac:dyDescent="0.15">
      <c r="B27" s="631" t="s">
        <v>302</v>
      </c>
      <c r="C27" s="632"/>
      <c r="D27" s="632"/>
      <c r="E27" s="632"/>
      <c r="F27" s="632"/>
      <c r="G27" s="632"/>
      <c r="H27" s="632"/>
      <c r="I27" s="632"/>
      <c r="J27" s="632"/>
      <c r="K27" s="632"/>
      <c r="L27" s="632"/>
      <c r="M27" s="632"/>
      <c r="N27" s="632"/>
      <c r="O27" s="632"/>
      <c r="P27" s="632"/>
      <c r="Q27" s="633"/>
      <c r="R27" s="634">
        <v>6071</v>
      </c>
      <c r="S27" s="635"/>
      <c r="T27" s="635"/>
      <c r="U27" s="635"/>
      <c r="V27" s="635"/>
      <c r="W27" s="635"/>
      <c r="X27" s="635"/>
      <c r="Y27" s="636"/>
      <c r="Z27" s="672">
        <v>0.1</v>
      </c>
      <c r="AA27" s="672"/>
      <c r="AB27" s="672"/>
      <c r="AC27" s="672"/>
      <c r="AD27" s="673" t="s">
        <v>132</v>
      </c>
      <c r="AE27" s="673"/>
      <c r="AF27" s="673"/>
      <c r="AG27" s="673"/>
      <c r="AH27" s="673"/>
      <c r="AI27" s="673"/>
      <c r="AJ27" s="673"/>
      <c r="AK27" s="673"/>
      <c r="AL27" s="637" t="s">
        <v>132</v>
      </c>
      <c r="AM27" s="638"/>
      <c r="AN27" s="638"/>
      <c r="AO27" s="674"/>
      <c r="AP27" s="631" t="s">
        <v>303</v>
      </c>
      <c r="AQ27" s="632"/>
      <c r="AR27" s="632"/>
      <c r="AS27" s="632"/>
      <c r="AT27" s="632"/>
      <c r="AU27" s="632"/>
      <c r="AV27" s="632"/>
      <c r="AW27" s="632"/>
      <c r="AX27" s="632"/>
      <c r="AY27" s="632"/>
      <c r="AZ27" s="632"/>
      <c r="BA27" s="632"/>
      <c r="BB27" s="632"/>
      <c r="BC27" s="632"/>
      <c r="BD27" s="632"/>
      <c r="BE27" s="632"/>
      <c r="BF27" s="633"/>
      <c r="BG27" s="634">
        <v>334300</v>
      </c>
      <c r="BH27" s="635"/>
      <c r="BI27" s="635"/>
      <c r="BJ27" s="635"/>
      <c r="BK27" s="635"/>
      <c r="BL27" s="635"/>
      <c r="BM27" s="635"/>
      <c r="BN27" s="636"/>
      <c r="BO27" s="672">
        <v>100</v>
      </c>
      <c r="BP27" s="672"/>
      <c r="BQ27" s="672"/>
      <c r="BR27" s="672"/>
      <c r="BS27" s="673">
        <v>5736</v>
      </c>
      <c r="BT27" s="673"/>
      <c r="BU27" s="673"/>
      <c r="BV27" s="673"/>
      <c r="BW27" s="673"/>
      <c r="BX27" s="673"/>
      <c r="BY27" s="673"/>
      <c r="BZ27" s="673"/>
      <c r="CA27" s="673"/>
      <c r="CB27" s="713"/>
      <c r="CD27" s="631" t="s">
        <v>304</v>
      </c>
      <c r="CE27" s="632"/>
      <c r="CF27" s="632"/>
      <c r="CG27" s="632"/>
      <c r="CH27" s="632"/>
      <c r="CI27" s="632"/>
      <c r="CJ27" s="632"/>
      <c r="CK27" s="632"/>
      <c r="CL27" s="632"/>
      <c r="CM27" s="632"/>
      <c r="CN27" s="632"/>
      <c r="CO27" s="632"/>
      <c r="CP27" s="632"/>
      <c r="CQ27" s="633"/>
      <c r="CR27" s="634">
        <v>301164</v>
      </c>
      <c r="CS27" s="647"/>
      <c r="CT27" s="647"/>
      <c r="CU27" s="647"/>
      <c r="CV27" s="647"/>
      <c r="CW27" s="647"/>
      <c r="CX27" s="647"/>
      <c r="CY27" s="648"/>
      <c r="CZ27" s="637">
        <v>7.9</v>
      </c>
      <c r="DA27" s="649"/>
      <c r="DB27" s="649"/>
      <c r="DC27" s="650"/>
      <c r="DD27" s="640">
        <v>70506</v>
      </c>
      <c r="DE27" s="647"/>
      <c r="DF27" s="647"/>
      <c r="DG27" s="647"/>
      <c r="DH27" s="647"/>
      <c r="DI27" s="647"/>
      <c r="DJ27" s="647"/>
      <c r="DK27" s="648"/>
      <c r="DL27" s="640">
        <v>70506</v>
      </c>
      <c r="DM27" s="647"/>
      <c r="DN27" s="647"/>
      <c r="DO27" s="647"/>
      <c r="DP27" s="647"/>
      <c r="DQ27" s="647"/>
      <c r="DR27" s="647"/>
      <c r="DS27" s="647"/>
      <c r="DT27" s="647"/>
      <c r="DU27" s="647"/>
      <c r="DV27" s="648"/>
      <c r="DW27" s="637">
        <v>3</v>
      </c>
      <c r="DX27" s="649"/>
      <c r="DY27" s="649"/>
      <c r="DZ27" s="649"/>
      <c r="EA27" s="649"/>
      <c r="EB27" s="649"/>
      <c r="EC27" s="661"/>
    </row>
    <row r="28" spans="2:133" ht="11.25" customHeight="1" x14ac:dyDescent="0.15">
      <c r="B28" s="631" t="s">
        <v>305</v>
      </c>
      <c r="C28" s="632"/>
      <c r="D28" s="632"/>
      <c r="E28" s="632"/>
      <c r="F28" s="632"/>
      <c r="G28" s="632"/>
      <c r="H28" s="632"/>
      <c r="I28" s="632"/>
      <c r="J28" s="632"/>
      <c r="K28" s="632"/>
      <c r="L28" s="632"/>
      <c r="M28" s="632"/>
      <c r="N28" s="632"/>
      <c r="O28" s="632"/>
      <c r="P28" s="632"/>
      <c r="Q28" s="633"/>
      <c r="R28" s="634">
        <v>86940</v>
      </c>
      <c r="S28" s="635"/>
      <c r="T28" s="635"/>
      <c r="U28" s="635"/>
      <c r="V28" s="635"/>
      <c r="W28" s="635"/>
      <c r="X28" s="635"/>
      <c r="Y28" s="636"/>
      <c r="Z28" s="672">
        <v>2.1</v>
      </c>
      <c r="AA28" s="672"/>
      <c r="AB28" s="672"/>
      <c r="AC28" s="672"/>
      <c r="AD28" s="673" t="s">
        <v>273</v>
      </c>
      <c r="AE28" s="673"/>
      <c r="AF28" s="673"/>
      <c r="AG28" s="673"/>
      <c r="AH28" s="673"/>
      <c r="AI28" s="673"/>
      <c r="AJ28" s="673"/>
      <c r="AK28" s="673"/>
      <c r="AL28" s="637" t="s">
        <v>132</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306</v>
      </c>
      <c r="CE28" s="632"/>
      <c r="CF28" s="632"/>
      <c r="CG28" s="632"/>
      <c r="CH28" s="632"/>
      <c r="CI28" s="632"/>
      <c r="CJ28" s="632"/>
      <c r="CK28" s="632"/>
      <c r="CL28" s="632"/>
      <c r="CM28" s="632"/>
      <c r="CN28" s="632"/>
      <c r="CO28" s="632"/>
      <c r="CP28" s="632"/>
      <c r="CQ28" s="633"/>
      <c r="CR28" s="634">
        <v>467104</v>
      </c>
      <c r="CS28" s="635"/>
      <c r="CT28" s="635"/>
      <c r="CU28" s="635"/>
      <c r="CV28" s="635"/>
      <c r="CW28" s="635"/>
      <c r="CX28" s="635"/>
      <c r="CY28" s="636"/>
      <c r="CZ28" s="637">
        <v>12.2</v>
      </c>
      <c r="DA28" s="649"/>
      <c r="DB28" s="649"/>
      <c r="DC28" s="650"/>
      <c r="DD28" s="640">
        <v>396882</v>
      </c>
      <c r="DE28" s="635"/>
      <c r="DF28" s="635"/>
      <c r="DG28" s="635"/>
      <c r="DH28" s="635"/>
      <c r="DI28" s="635"/>
      <c r="DJ28" s="635"/>
      <c r="DK28" s="636"/>
      <c r="DL28" s="640">
        <v>396882</v>
      </c>
      <c r="DM28" s="635"/>
      <c r="DN28" s="635"/>
      <c r="DO28" s="635"/>
      <c r="DP28" s="635"/>
      <c r="DQ28" s="635"/>
      <c r="DR28" s="635"/>
      <c r="DS28" s="635"/>
      <c r="DT28" s="635"/>
      <c r="DU28" s="635"/>
      <c r="DV28" s="636"/>
      <c r="DW28" s="637">
        <v>16.899999999999999</v>
      </c>
      <c r="DX28" s="649"/>
      <c r="DY28" s="649"/>
      <c r="DZ28" s="649"/>
      <c r="EA28" s="649"/>
      <c r="EB28" s="649"/>
      <c r="EC28" s="661"/>
    </row>
    <row r="29" spans="2:133" ht="11.25" customHeight="1" x14ac:dyDescent="0.15">
      <c r="B29" s="631" t="s">
        <v>307</v>
      </c>
      <c r="C29" s="632"/>
      <c r="D29" s="632"/>
      <c r="E29" s="632"/>
      <c r="F29" s="632"/>
      <c r="G29" s="632"/>
      <c r="H29" s="632"/>
      <c r="I29" s="632"/>
      <c r="J29" s="632"/>
      <c r="K29" s="632"/>
      <c r="L29" s="632"/>
      <c r="M29" s="632"/>
      <c r="N29" s="632"/>
      <c r="O29" s="632"/>
      <c r="P29" s="632"/>
      <c r="Q29" s="633"/>
      <c r="R29" s="634">
        <v>8067</v>
      </c>
      <c r="S29" s="635"/>
      <c r="T29" s="635"/>
      <c r="U29" s="635"/>
      <c r="V29" s="635"/>
      <c r="W29" s="635"/>
      <c r="X29" s="635"/>
      <c r="Y29" s="636"/>
      <c r="Z29" s="672">
        <v>0.2</v>
      </c>
      <c r="AA29" s="672"/>
      <c r="AB29" s="672"/>
      <c r="AC29" s="672"/>
      <c r="AD29" s="673" t="s">
        <v>132</v>
      </c>
      <c r="AE29" s="673"/>
      <c r="AF29" s="673"/>
      <c r="AG29" s="673"/>
      <c r="AH29" s="673"/>
      <c r="AI29" s="673"/>
      <c r="AJ29" s="673"/>
      <c r="AK29" s="673"/>
      <c r="AL29" s="637" t="s">
        <v>132</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3"/>
      <c r="CD29" s="653" t="s">
        <v>308</v>
      </c>
      <c r="CE29" s="654"/>
      <c r="CF29" s="631" t="s">
        <v>309</v>
      </c>
      <c r="CG29" s="632"/>
      <c r="CH29" s="632"/>
      <c r="CI29" s="632"/>
      <c r="CJ29" s="632"/>
      <c r="CK29" s="632"/>
      <c r="CL29" s="632"/>
      <c r="CM29" s="632"/>
      <c r="CN29" s="632"/>
      <c r="CO29" s="632"/>
      <c r="CP29" s="632"/>
      <c r="CQ29" s="633"/>
      <c r="CR29" s="634">
        <v>467104</v>
      </c>
      <c r="CS29" s="647"/>
      <c r="CT29" s="647"/>
      <c r="CU29" s="647"/>
      <c r="CV29" s="647"/>
      <c r="CW29" s="647"/>
      <c r="CX29" s="647"/>
      <c r="CY29" s="648"/>
      <c r="CZ29" s="637">
        <v>12.2</v>
      </c>
      <c r="DA29" s="649"/>
      <c r="DB29" s="649"/>
      <c r="DC29" s="650"/>
      <c r="DD29" s="640">
        <v>396882</v>
      </c>
      <c r="DE29" s="647"/>
      <c r="DF29" s="647"/>
      <c r="DG29" s="647"/>
      <c r="DH29" s="647"/>
      <c r="DI29" s="647"/>
      <c r="DJ29" s="647"/>
      <c r="DK29" s="648"/>
      <c r="DL29" s="640">
        <v>396882</v>
      </c>
      <c r="DM29" s="647"/>
      <c r="DN29" s="647"/>
      <c r="DO29" s="647"/>
      <c r="DP29" s="647"/>
      <c r="DQ29" s="647"/>
      <c r="DR29" s="647"/>
      <c r="DS29" s="647"/>
      <c r="DT29" s="647"/>
      <c r="DU29" s="647"/>
      <c r="DV29" s="648"/>
      <c r="DW29" s="637">
        <v>16.899999999999999</v>
      </c>
      <c r="DX29" s="649"/>
      <c r="DY29" s="649"/>
      <c r="DZ29" s="649"/>
      <c r="EA29" s="649"/>
      <c r="EB29" s="649"/>
      <c r="EC29" s="661"/>
    </row>
    <row r="30" spans="2:133" ht="11.25" customHeight="1" x14ac:dyDescent="0.15">
      <c r="B30" s="631" t="s">
        <v>310</v>
      </c>
      <c r="C30" s="632"/>
      <c r="D30" s="632"/>
      <c r="E30" s="632"/>
      <c r="F30" s="632"/>
      <c r="G30" s="632"/>
      <c r="H30" s="632"/>
      <c r="I30" s="632"/>
      <c r="J30" s="632"/>
      <c r="K30" s="632"/>
      <c r="L30" s="632"/>
      <c r="M30" s="632"/>
      <c r="N30" s="632"/>
      <c r="O30" s="632"/>
      <c r="P30" s="632"/>
      <c r="Q30" s="633"/>
      <c r="R30" s="634">
        <v>516898</v>
      </c>
      <c r="S30" s="635"/>
      <c r="T30" s="635"/>
      <c r="U30" s="635"/>
      <c r="V30" s="635"/>
      <c r="W30" s="635"/>
      <c r="X30" s="635"/>
      <c r="Y30" s="636"/>
      <c r="Z30" s="672">
        <v>12.6</v>
      </c>
      <c r="AA30" s="672"/>
      <c r="AB30" s="672"/>
      <c r="AC30" s="672"/>
      <c r="AD30" s="673" t="s">
        <v>132</v>
      </c>
      <c r="AE30" s="673"/>
      <c r="AF30" s="673"/>
      <c r="AG30" s="673"/>
      <c r="AH30" s="673"/>
      <c r="AI30" s="673"/>
      <c r="AJ30" s="673"/>
      <c r="AK30" s="673"/>
      <c r="AL30" s="637" t="s">
        <v>132</v>
      </c>
      <c r="AM30" s="638"/>
      <c r="AN30" s="638"/>
      <c r="AO30" s="674"/>
      <c r="AP30" s="686" t="s">
        <v>225</v>
      </c>
      <c r="AQ30" s="687"/>
      <c r="AR30" s="687"/>
      <c r="AS30" s="687"/>
      <c r="AT30" s="687"/>
      <c r="AU30" s="687"/>
      <c r="AV30" s="687"/>
      <c r="AW30" s="687"/>
      <c r="AX30" s="687"/>
      <c r="AY30" s="687"/>
      <c r="AZ30" s="687"/>
      <c r="BA30" s="687"/>
      <c r="BB30" s="687"/>
      <c r="BC30" s="687"/>
      <c r="BD30" s="687"/>
      <c r="BE30" s="687"/>
      <c r="BF30" s="688"/>
      <c r="BG30" s="686" t="s">
        <v>311</v>
      </c>
      <c r="BH30" s="704"/>
      <c r="BI30" s="704"/>
      <c r="BJ30" s="704"/>
      <c r="BK30" s="704"/>
      <c r="BL30" s="704"/>
      <c r="BM30" s="704"/>
      <c r="BN30" s="704"/>
      <c r="BO30" s="704"/>
      <c r="BP30" s="704"/>
      <c r="BQ30" s="705"/>
      <c r="BR30" s="686" t="s">
        <v>312</v>
      </c>
      <c r="BS30" s="704"/>
      <c r="BT30" s="704"/>
      <c r="BU30" s="704"/>
      <c r="BV30" s="704"/>
      <c r="BW30" s="704"/>
      <c r="BX30" s="704"/>
      <c r="BY30" s="704"/>
      <c r="BZ30" s="704"/>
      <c r="CA30" s="704"/>
      <c r="CB30" s="705"/>
      <c r="CD30" s="655"/>
      <c r="CE30" s="656"/>
      <c r="CF30" s="631" t="s">
        <v>313</v>
      </c>
      <c r="CG30" s="632"/>
      <c r="CH30" s="632"/>
      <c r="CI30" s="632"/>
      <c r="CJ30" s="632"/>
      <c r="CK30" s="632"/>
      <c r="CL30" s="632"/>
      <c r="CM30" s="632"/>
      <c r="CN30" s="632"/>
      <c r="CO30" s="632"/>
      <c r="CP30" s="632"/>
      <c r="CQ30" s="633"/>
      <c r="CR30" s="634">
        <v>450157</v>
      </c>
      <c r="CS30" s="635"/>
      <c r="CT30" s="635"/>
      <c r="CU30" s="635"/>
      <c r="CV30" s="635"/>
      <c r="CW30" s="635"/>
      <c r="CX30" s="635"/>
      <c r="CY30" s="636"/>
      <c r="CZ30" s="637">
        <v>11.8</v>
      </c>
      <c r="DA30" s="649"/>
      <c r="DB30" s="649"/>
      <c r="DC30" s="650"/>
      <c r="DD30" s="640">
        <v>386311</v>
      </c>
      <c r="DE30" s="635"/>
      <c r="DF30" s="635"/>
      <c r="DG30" s="635"/>
      <c r="DH30" s="635"/>
      <c r="DI30" s="635"/>
      <c r="DJ30" s="635"/>
      <c r="DK30" s="636"/>
      <c r="DL30" s="640">
        <v>386311</v>
      </c>
      <c r="DM30" s="635"/>
      <c r="DN30" s="635"/>
      <c r="DO30" s="635"/>
      <c r="DP30" s="635"/>
      <c r="DQ30" s="635"/>
      <c r="DR30" s="635"/>
      <c r="DS30" s="635"/>
      <c r="DT30" s="635"/>
      <c r="DU30" s="635"/>
      <c r="DV30" s="636"/>
      <c r="DW30" s="637">
        <v>16.399999999999999</v>
      </c>
      <c r="DX30" s="649"/>
      <c r="DY30" s="649"/>
      <c r="DZ30" s="649"/>
      <c r="EA30" s="649"/>
      <c r="EB30" s="649"/>
      <c r="EC30" s="661"/>
    </row>
    <row r="31" spans="2:133" ht="11.25" customHeight="1" x14ac:dyDescent="0.15">
      <c r="B31" s="701" t="s">
        <v>314</v>
      </c>
      <c r="C31" s="702"/>
      <c r="D31" s="702"/>
      <c r="E31" s="702"/>
      <c r="F31" s="702"/>
      <c r="G31" s="702"/>
      <c r="H31" s="702"/>
      <c r="I31" s="702"/>
      <c r="J31" s="702"/>
      <c r="K31" s="702"/>
      <c r="L31" s="702"/>
      <c r="M31" s="702"/>
      <c r="N31" s="702"/>
      <c r="O31" s="702"/>
      <c r="P31" s="702"/>
      <c r="Q31" s="703"/>
      <c r="R31" s="634" t="s">
        <v>132</v>
      </c>
      <c r="S31" s="635"/>
      <c r="T31" s="635"/>
      <c r="U31" s="635"/>
      <c r="V31" s="635"/>
      <c r="W31" s="635"/>
      <c r="X31" s="635"/>
      <c r="Y31" s="636"/>
      <c r="Z31" s="672" t="s">
        <v>132</v>
      </c>
      <c r="AA31" s="672"/>
      <c r="AB31" s="672"/>
      <c r="AC31" s="672"/>
      <c r="AD31" s="673" t="s">
        <v>132</v>
      </c>
      <c r="AE31" s="673"/>
      <c r="AF31" s="673"/>
      <c r="AG31" s="673"/>
      <c r="AH31" s="673"/>
      <c r="AI31" s="673"/>
      <c r="AJ31" s="673"/>
      <c r="AK31" s="673"/>
      <c r="AL31" s="637" t="s">
        <v>237</v>
      </c>
      <c r="AM31" s="638"/>
      <c r="AN31" s="638"/>
      <c r="AO31" s="674"/>
      <c r="AP31" s="706" t="s">
        <v>315</v>
      </c>
      <c r="AQ31" s="707"/>
      <c r="AR31" s="707"/>
      <c r="AS31" s="707"/>
      <c r="AT31" s="708" t="s">
        <v>316</v>
      </c>
      <c r="AU31" s="212"/>
      <c r="AV31" s="212"/>
      <c r="AW31" s="212"/>
      <c r="AX31" s="692" t="s">
        <v>189</v>
      </c>
      <c r="AY31" s="693"/>
      <c r="AZ31" s="693"/>
      <c r="BA31" s="693"/>
      <c r="BB31" s="693"/>
      <c r="BC31" s="693"/>
      <c r="BD31" s="693"/>
      <c r="BE31" s="693"/>
      <c r="BF31" s="694"/>
      <c r="BG31" s="696">
        <v>99.5</v>
      </c>
      <c r="BH31" s="697"/>
      <c r="BI31" s="697"/>
      <c r="BJ31" s="697"/>
      <c r="BK31" s="697"/>
      <c r="BL31" s="697"/>
      <c r="BM31" s="698">
        <v>98.4</v>
      </c>
      <c r="BN31" s="697"/>
      <c r="BO31" s="697"/>
      <c r="BP31" s="697"/>
      <c r="BQ31" s="699"/>
      <c r="BR31" s="696">
        <v>99.1</v>
      </c>
      <c r="BS31" s="697"/>
      <c r="BT31" s="697"/>
      <c r="BU31" s="697"/>
      <c r="BV31" s="697"/>
      <c r="BW31" s="697"/>
      <c r="BX31" s="698">
        <v>97.9</v>
      </c>
      <c r="BY31" s="697"/>
      <c r="BZ31" s="697"/>
      <c r="CA31" s="697"/>
      <c r="CB31" s="699"/>
      <c r="CD31" s="655"/>
      <c r="CE31" s="656"/>
      <c r="CF31" s="631" t="s">
        <v>317</v>
      </c>
      <c r="CG31" s="632"/>
      <c r="CH31" s="632"/>
      <c r="CI31" s="632"/>
      <c r="CJ31" s="632"/>
      <c r="CK31" s="632"/>
      <c r="CL31" s="632"/>
      <c r="CM31" s="632"/>
      <c r="CN31" s="632"/>
      <c r="CO31" s="632"/>
      <c r="CP31" s="632"/>
      <c r="CQ31" s="633"/>
      <c r="CR31" s="634">
        <v>16947</v>
      </c>
      <c r="CS31" s="647"/>
      <c r="CT31" s="647"/>
      <c r="CU31" s="647"/>
      <c r="CV31" s="647"/>
      <c r="CW31" s="647"/>
      <c r="CX31" s="647"/>
      <c r="CY31" s="648"/>
      <c r="CZ31" s="637">
        <v>0.4</v>
      </c>
      <c r="DA31" s="649"/>
      <c r="DB31" s="649"/>
      <c r="DC31" s="650"/>
      <c r="DD31" s="640">
        <v>10571</v>
      </c>
      <c r="DE31" s="647"/>
      <c r="DF31" s="647"/>
      <c r="DG31" s="647"/>
      <c r="DH31" s="647"/>
      <c r="DI31" s="647"/>
      <c r="DJ31" s="647"/>
      <c r="DK31" s="648"/>
      <c r="DL31" s="640">
        <v>10571</v>
      </c>
      <c r="DM31" s="647"/>
      <c r="DN31" s="647"/>
      <c r="DO31" s="647"/>
      <c r="DP31" s="647"/>
      <c r="DQ31" s="647"/>
      <c r="DR31" s="647"/>
      <c r="DS31" s="647"/>
      <c r="DT31" s="647"/>
      <c r="DU31" s="647"/>
      <c r="DV31" s="648"/>
      <c r="DW31" s="637">
        <v>0.4</v>
      </c>
      <c r="DX31" s="649"/>
      <c r="DY31" s="649"/>
      <c r="DZ31" s="649"/>
      <c r="EA31" s="649"/>
      <c r="EB31" s="649"/>
      <c r="EC31" s="661"/>
    </row>
    <row r="32" spans="2:133" ht="11.25" customHeight="1" x14ac:dyDescent="0.15">
      <c r="B32" s="631" t="s">
        <v>318</v>
      </c>
      <c r="C32" s="632"/>
      <c r="D32" s="632"/>
      <c r="E32" s="632"/>
      <c r="F32" s="632"/>
      <c r="G32" s="632"/>
      <c r="H32" s="632"/>
      <c r="I32" s="632"/>
      <c r="J32" s="632"/>
      <c r="K32" s="632"/>
      <c r="L32" s="632"/>
      <c r="M32" s="632"/>
      <c r="N32" s="632"/>
      <c r="O32" s="632"/>
      <c r="P32" s="632"/>
      <c r="Q32" s="633"/>
      <c r="R32" s="634">
        <v>301553</v>
      </c>
      <c r="S32" s="635"/>
      <c r="T32" s="635"/>
      <c r="U32" s="635"/>
      <c r="V32" s="635"/>
      <c r="W32" s="635"/>
      <c r="X32" s="635"/>
      <c r="Y32" s="636"/>
      <c r="Z32" s="672">
        <v>7.3</v>
      </c>
      <c r="AA32" s="672"/>
      <c r="AB32" s="672"/>
      <c r="AC32" s="672"/>
      <c r="AD32" s="673" t="s">
        <v>237</v>
      </c>
      <c r="AE32" s="673"/>
      <c r="AF32" s="673"/>
      <c r="AG32" s="673"/>
      <c r="AH32" s="673"/>
      <c r="AI32" s="673"/>
      <c r="AJ32" s="673"/>
      <c r="AK32" s="673"/>
      <c r="AL32" s="637" t="s">
        <v>237</v>
      </c>
      <c r="AM32" s="638"/>
      <c r="AN32" s="638"/>
      <c r="AO32" s="674"/>
      <c r="AP32" s="675"/>
      <c r="AQ32" s="676"/>
      <c r="AR32" s="676"/>
      <c r="AS32" s="676"/>
      <c r="AT32" s="709"/>
      <c r="AU32" s="208" t="s">
        <v>319</v>
      </c>
      <c r="AX32" s="631" t="s">
        <v>320</v>
      </c>
      <c r="AY32" s="632"/>
      <c r="AZ32" s="632"/>
      <c r="BA32" s="632"/>
      <c r="BB32" s="632"/>
      <c r="BC32" s="632"/>
      <c r="BD32" s="632"/>
      <c r="BE32" s="632"/>
      <c r="BF32" s="633"/>
      <c r="BG32" s="700">
        <v>99.4</v>
      </c>
      <c r="BH32" s="647"/>
      <c r="BI32" s="647"/>
      <c r="BJ32" s="647"/>
      <c r="BK32" s="647"/>
      <c r="BL32" s="647"/>
      <c r="BM32" s="638">
        <v>98.2</v>
      </c>
      <c r="BN32" s="647"/>
      <c r="BO32" s="647"/>
      <c r="BP32" s="647"/>
      <c r="BQ32" s="670"/>
      <c r="BR32" s="700">
        <v>98.8</v>
      </c>
      <c r="BS32" s="647"/>
      <c r="BT32" s="647"/>
      <c r="BU32" s="647"/>
      <c r="BV32" s="647"/>
      <c r="BW32" s="647"/>
      <c r="BX32" s="638">
        <v>97.4</v>
      </c>
      <c r="BY32" s="647"/>
      <c r="BZ32" s="647"/>
      <c r="CA32" s="647"/>
      <c r="CB32" s="670"/>
      <c r="CD32" s="657"/>
      <c r="CE32" s="658"/>
      <c r="CF32" s="631" t="s">
        <v>321</v>
      </c>
      <c r="CG32" s="632"/>
      <c r="CH32" s="632"/>
      <c r="CI32" s="632"/>
      <c r="CJ32" s="632"/>
      <c r="CK32" s="632"/>
      <c r="CL32" s="632"/>
      <c r="CM32" s="632"/>
      <c r="CN32" s="632"/>
      <c r="CO32" s="632"/>
      <c r="CP32" s="632"/>
      <c r="CQ32" s="633"/>
      <c r="CR32" s="634" t="s">
        <v>237</v>
      </c>
      <c r="CS32" s="635"/>
      <c r="CT32" s="635"/>
      <c r="CU32" s="635"/>
      <c r="CV32" s="635"/>
      <c r="CW32" s="635"/>
      <c r="CX32" s="635"/>
      <c r="CY32" s="636"/>
      <c r="CZ32" s="637" t="s">
        <v>132</v>
      </c>
      <c r="DA32" s="649"/>
      <c r="DB32" s="649"/>
      <c r="DC32" s="650"/>
      <c r="DD32" s="640" t="s">
        <v>237</v>
      </c>
      <c r="DE32" s="635"/>
      <c r="DF32" s="635"/>
      <c r="DG32" s="635"/>
      <c r="DH32" s="635"/>
      <c r="DI32" s="635"/>
      <c r="DJ32" s="635"/>
      <c r="DK32" s="636"/>
      <c r="DL32" s="640" t="s">
        <v>237</v>
      </c>
      <c r="DM32" s="635"/>
      <c r="DN32" s="635"/>
      <c r="DO32" s="635"/>
      <c r="DP32" s="635"/>
      <c r="DQ32" s="635"/>
      <c r="DR32" s="635"/>
      <c r="DS32" s="635"/>
      <c r="DT32" s="635"/>
      <c r="DU32" s="635"/>
      <c r="DV32" s="636"/>
      <c r="DW32" s="637" t="s">
        <v>176</v>
      </c>
      <c r="DX32" s="649"/>
      <c r="DY32" s="649"/>
      <c r="DZ32" s="649"/>
      <c r="EA32" s="649"/>
      <c r="EB32" s="649"/>
      <c r="EC32" s="661"/>
    </row>
    <row r="33" spans="2:133" ht="11.25" customHeight="1" x14ac:dyDescent="0.15">
      <c r="B33" s="631" t="s">
        <v>322</v>
      </c>
      <c r="C33" s="632"/>
      <c r="D33" s="632"/>
      <c r="E33" s="632"/>
      <c r="F33" s="632"/>
      <c r="G33" s="632"/>
      <c r="H33" s="632"/>
      <c r="I33" s="632"/>
      <c r="J33" s="632"/>
      <c r="K33" s="632"/>
      <c r="L33" s="632"/>
      <c r="M33" s="632"/>
      <c r="N33" s="632"/>
      <c r="O33" s="632"/>
      <c r="P33" s="632"/>
      <c r="Q33" s="633"/>
      <c r="R33" s="634">
        <v>15250</v>
      </c>
      <c r="S33" s="635"/>
      <c r="T33" s="635"/>
      <c r="U33" s="635"/>
      <c r="V33" s="635"/>
      <c r="W33" s="635"/>
      <c r="X33" s="635"/>
      <c r="Y33" s="636"/>
      <c r="Z33" s="672">
        <v>0.4</v>
      </c>
      <c r="AA33" s="672"/>
      <c r="AB33" s="672"/>
      <c r="AC33" s="672"/>
      <c r="AD33" s="673">
        <v>4891</v>
      </c>
      <c r="AE33" s="673"/>
      <c r="AF33" s="673"/>
      <c r="AG33" s="673"/>
      <c r="AH33" s="673"/>
      <c r="AI33" s="673"/>
      <c r="AJ33" s="673"/>
      <c r="AK33" s="673"/>
      <c r="AL33" s="637">
        <v>0.2</v>
      </c>
      <c r="AM33" s="638"/>
      <c r="AN33" s="638"/>
      <c r="AO33" s="674"/>
      <c r="AP33" s="677"/>
      <c r="AQ33" s="678"/>
      <c r="AR33" s="678"/>
      <c r="AS33" s="678"/>
      <c r="AT33" s="710"/>
      <c r="AU33" s="213"/>
      <c r="AV33" s="213"/>
      <c r="AW33" s="213"/>
      <c r="AX33" s="615" t="s">
        <v>323</v>
      </c>
      <c r="AY33" s="616"/>
      <c r="AZ33" s="616"/>
      <c r="BA33" s="616"/>
      <c r="BB33" s="616"/>
      <c r="BC33" s="616"/>
      <c r="BD33" s="616"/>
      <c r="BE33" s="616"/>
      <c r="BF33" s="617"/>
      <c r="BG33" s="695">
        <v>99.4</v>
      </c>
      <c r="BH33" s="619"/>
      <c r="BI33" s="619"/>
      <c r="BJ33" s="619"/>
      <c r="BK33" s="619"/>
      <c r="BL33" s="619"/>
      <c r="BM33" s="665">
        <v>98.4</v>
      </c>
      <c r="BN33" s="619"/>
      <c r="BO33" s="619"/>
      <c r="BP33" s="619"/>
      <c r="BQ33" s="682"/>
      <c r="BR33" s="695">
        <v>99.4</v>
      </c>
      <c r="BS33" s="619"/>
      <c r="BT33" s="619"/>
      <c r="BU33" s="619"/>
      <c r="BV33" s="619"/>
      <c r="BW33" s="619"/>
      <c r="BX33" s="665">
        <v>98.1</v>
      </c>
      <c r="BY33" s="619"/>
      <c r="BZ33" s="619"/>
      <c r="CA33" s="619"/>
      <c r="CB33" s="682"/>
      <c r="CD33" s="631" t="s">
        <v>324</v>
      </c>
      <c r="CE33" s="632"/>
      <c r="CF33" s="632"/>
      <c r="CG33" s="632"/>
      <c r="CH33" s="632"/>
      <c r="CI33" s="632"/>
      <c r="CJ33" s="632"/>
      <c r="CK33" s="632"/>
      <c r="CL33" s="632"/>
      <c r="CM33" s="632"/>
      <c r="CN33" s="632"/>
      <c r="CO33" s="632"/>
      <c r="CP33" s="632"/>
      <c r="CQ33" s="633"/>
      <c r="CR33" s="634">
        <v>2014759</v>
      </c>
      <c r="CS33" s="647"/>
      <c r="CT33" s="647"/>
      <c r="CU33" s="647"/>
      <c r="CV33" s="647"/>
      <c r="CW33" s="647"/>
      <c r="CX33" s="647"/>
      <c r="CY33" s="648"/>
      <c r="CZ33" s="637">
        <v>52.7</v>
      </c>
      <c r="DA33" s="649"/>
      <c r="DB33" s="649"/>
      <c r="DC33" s="650"/>
      <c r="DD33" s="640">
        <v>1290465</v>
      </c>
      <c r="DE33" s="647"/>
      <c r="DF33" s="647"/>
      <c r="DG33" s="647"/>
      <c r="DH33" s="647"/>
      <c r="DI33" s="647"/>
      <c r="DJ33" s="647"/>
      <c r="DK33" s="648"/>
      <c r="DL33" s="640">
        <v>1065864</v>
      </c>
      <c r="DM33" s="647"/>
      <c r="DN33" s="647"/>
      <c r="DO33" s="647"/>
      <c r="DP33" s="647"/>
      <c r="DQ33" s="647"/>
      <c r="DR33" s="647"/>
      <c r="DS33" s="647"/>
      <c r="DT33" s="647"/>
      <c r="DU33" s="647"/>
      <c r="DV33" s="648"/>
      <c r="DW33" s="637">
        <v>45.3</v>
      </c>
      <c r="DX33" s="649"/>
      <c r="DY33" s="649"/>
      <c r="DZ33" s="649"/>
      <c r="EA33" s="649"/>
      <c r="EB33" s="649"/>
      <c r="EC33" s="661"/>
    </row>
    <row r="34" spans="2:133" ht="11.25" customHeight="1" x14ac:dyDescent="0.15">
      <c r="B34" s="631" t="s">
        <v>325</v>
      </c>
      <c r="C34" s="632"/>
      <c r="D34" s="632"/>
      <c r="E34" s="632"/>
      <c r="F34" s="632"/>
      <c r="G34" s="632"/>
      <c r="H34" s="632"/>
      <c r="I34" s="632"/>
      <c r="J34" s="632"/>
      <c r="K34" s="632"/>
      <c r="L34" s="632"/>
      <c r="M34" s="632"/>
      <c r="N34" s="632"/>
      <c r="O34" s="632"/>
      <c r="P34" s="632"/>
      <c r="Q34" s="633"/>
      <c r="R34" s="634">
        <v>40444</v>
      </c>
      <c r="S34" s="635"/>
      <c r="T34" s="635"/>
      <c r="U34" s="635"/>
      <c r="V34" s="635"/>
      <c r="W34" s="635"/>
      <c r="X34" s="635"/>
      <c r="Y34" s="636"/>
      <c r="Z34" s="672">
        <v>1</v>
      </c>
      <c r="AA34" s="672"/>
      <c r="AB34" s="672"/>
      <c r="AC34" s="672"/>
      <c r="AD34" s="673" t="s">
        <v>176</v>
      </c>
      <c r="AE34" s="673"/>
      <c r="AF34" s="673"/>
      <c r="AG34" s="673"/>
      <c r="AH34" s="673"/>
      <c r="AI34" s="673"/>
      <c r="AJ34" s="673"/>
      <c r="AK34" s="673"/>
      <c r="AL34" s="637" t="s">
        <v>237</v>
      </c>
      <c r="AM34" s="638"/>
      <c r="AN34" s="638"/>
      <c r="AO34" s="674"/>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1" t="s">
        <v>326</v>
      </c>
      <c r="CE34" s="632"/>
      <c r="CF34" s="632"/>
      <c r="CG34" s="632"/>
      <c r="CH34" s="632"/>
      <c r="CI34" s="632"/>
      <c r="CJ34" s="632"/>
      <c r="CK34" s="632"/>
      <c r="CL34" s="632"/>
      <c r="CM34" s="632"/>
      <c r="CN34" s="632"/>
      <c r="CO34" s="632"/>
      <c r="CP34" s="632"/>
      <c r="CQ34" s="633"/>
      <c r="CR34" s="634">
        <v>523028</v>
      </c>
      <c r="CS34" s="635"/>
      <c r="CT34" s="635"/>
      <c r="CU34" s="635"/>
      <c r="CV34" s="635"/>
      <c r="CW34" s="635"/>
      <c r="CX34" s="635"/>
      <c r="CY34" s="636"/>
      <c r="CZ34" s="637">
        <v>13.7</v>
      </c>
      <c r="DA34" s="649"/>
      <c r="DB34" s="649"/>
      <c r="DC34" s="650"/>
      <c r="DD34" s="640">
        <v>391517</v>
      </c>
      <c r="DE34" s="635"/>
      <c r="DF34" s="635"/>
      <c r="DG34" s="635"/>
      <c r="DH34" s="635"/>
      <c r="DI34" s="635"/>
      <c r="DJ34" s="635"/>
      <c r="DK34" s="636"/>
      <c r="DL34" s="640">
        <v>351308</v>
      </c>
      <c r="DM34" s="635"/>
      <c r="DN34" s="635"/>
      <c r="DO34" s="635"/>
      <c r="DP34" s="635"/>
      <c r="DQ34" s="635"/>
      <c r="DR34" s="635"/>
      <c r="DS34" s="635"/>
      <c r="DT34" s="635"/>
      <c r="DU34" s="635"/>
      <c r="DV34" s="636"/>
      <c r="DW34" s="637">
        <v>14.9</v>
      </c>
      <c r="DX34" s="649"/>
      <c r="DY34" s="649"/>
      <c r="DZ34" s="649"/>
      <c r="EA34" s="649"/>
      <c r="EB34" s="649"/>
      <c r="EC34" s="661"/>
    </row>
    <row r="35" spans="2:133" ht="11.25" customHeight="1" x14ac:dyDescent="0.15">
      <c r="B35" s="631" t="s">
        <v>327</v>
      </c>
      <c r="C35" s="632"/>
      <c r="D35" s="632"/>
      <c r="E35" s="632"/>
      <c r="F35" s="632"/>
      <c r="G35" s="632"/>
      <c r="H35" s="632"/>
      <c r="I35" s="632"/>
      <c r="J35" s="632"/>
      <c r="K35" s="632"/>
      <c r="L35" s="632"/>
      <c r="M35" s="632"/>
      <c r="N35" s="632"/>
      <c r="O35" s="632"/>
      <c r="P35" s="632"/>
      <c r="Q35" s="633"/>
      <c r="R35" s="634">
        <v>177647</v>
      </c>
      <c r="S35" s="635"/>
      <c r="T35" s="635"/>
      <c r="U35" s="635"/>
      <c r="V35" s="635"/>
      <c r="W35" s="635"/>
      <c r="X35" s="635"/>
      <c r="Y35" s="636"/>
      <c r="Z35" s="672">
        <v>4.3</v>
      </c>
      <c r="AA35" s="672"/>
      <c r="AB35" s="672"/>
      <c r="AC35" s="672"/>
      <c r="AD35" s="673" t="s">
        <v>237</v>
      </c>
      <c r="AE35" s="673"/>
      <c r="AF35" s="673"/>
      <c r="AG35" s="673"/>
      <c r="AH35" s="673"/>
      <c r="AI35" s="673"/>
      <c r="AJ35" s="673"/>
      <c r="AK35" s="673"/>
      <c r="AL35" s="637" t="s">
        <v>132</v>
      </c>
      <c r="AM35" s="638"/>
      <c r="AN35" s="638"/>
      <c r="AO35" s="674"/>
      <c r="AP35" s="216"/>
      <c r="AQ35" s="686" t="s">
        <v>328</v>
      </c>
      <c r="AR35" s="687"/>
      <c r="AS35" s="687"/>
      <c r="AT35" s="687"/>
      <c r="AU35" s="687"/>
      <c r="AV35" s="687"/>
      <c r="AW35" s="687"/>
      <c r="AX35" s="687"/>
      <c r="AY35" s="687"/>
      <c r="AZ35" s="687"/>
      <c r="BA35" s="687"/>
      <c r="BB35" s="687"/>
      <c r="BC35" s="687"/>
      <c r="BD35" s="687"/>
      <c r="BE35" s="687"/>
      <c r="BF35" s="688"/>
      <c r="BG35" s="686" t="s">
        <v>329</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330</v>
      </c>
      <c r="CE35" s="632"/>
      <c r="CF35" s="632"/>
      <c r="CG35" s="632"/>
      <c r="CH35" s="632"/>
      <c r="CI35" s="632"/>
      <c r="CJ35" s="632"/>
      <c r="CK35" s="632"/>
      <c r="CL35" s="632"/>
      <c r="CM35" s="632"/>
      <c r="CN35" s="632"/>
      <c r="CO35" s="632"/>
      <c r="CP35" s="632"/>
      <c r="CQ35" s="633"/>
      <c r="CR35" s="634">
        <v>50419</v>
      </c>
      <c r="CS35" s="647"/>
      <c r="CT35" s="647"/>
      <c r="CU35" s="647"/>
      <c r="CV35" s="647"/>
      <c r="CW35" s="647"/>
      <c r="CX35" s="647"/>
      <c r="CY35" s="648"/>
      <c r="CZ35" s="637">
        <v>1.3</v>
      </c>
      <c r="DA35" s="649"/>
      <c r="DB35" s="649"/>
      <c r="DC35" s="650"/>
      <c r="DD35" s="640">
        <v>45164</v>
      </c>
      <c r="DE35" s="647"/>
      <c r="DF35" s="647"/>
      <c r="DG35" s="647"/>
      <c r="DH35" s="647"/>
      <c r="DI35" s="647"/>
      <c r="DJ35" s="647"/>
      <c r="DK35" s="648"/>
      <c r="DL35" s="640">
        <v>45164</v>
      </c>
      <c r="DM35" s="647"/>
      <c r="DN35" s="647"/>
      <c r="DO35" s="647"/>
      <c r="DP35" s="647"/>
      <c r="DQ35" s="647"/>
      <c r="DR35" s="647"/>
      <c r="DS35" s="647"/>
      <c r="DT35" s="647"/>
      <c r="DU35" s="647"/>
      <c r="DV35" s="648"/>
      <c r="DW35" s="637">
        <v>1.9</v>
      </c>
      <c r="DX35" s="649"/>
      <c r="DY35" s="649"/>
      <c r="DZ35" s="649"/>
      <c r="EA35" s="649"/>
      <c r="EB35" s="649"/>
      <c r="EC35" s="661"/>
    </row>
    <row r="36" spans="2:133" ht="11.25" customHeight="1" x14ac:dyDescent="0.15">
      <c r="B36" s="631" t="s">
        <v>331</v>
      </c>
      <c r="C36" s="632"/>
      <c r="D36" s="632"/>
      <c r="E36" s="632"/>
      <c r="F36" s="632"/>
      <c r="G36" s="632"/>
      <c r="H36" s="632"/>
      <c r="I36" s="632"/>
      <c r="J36" s="632"/>
      <c r="K36" s="632"/>
      <c r="L36" s="632"/>
      <c r="M36" s="632"/>
      <c r="N36" s="632"/>
      <c r="O36" s="632"/>
      <c r="P36" s="632"/>
      <c r="Q36" s="633"/>
      <c r="R36" s="634">
        <v>142207</v>
      </c>
      <c r="S36" s="635"/>
      <c r="T36" s="635"/>
      <c r="U36" s="635"/>
      <c r="V36" s="635"/>
      <c r="W36" s="635"/>
      <c r="X36" s="635"/>
      <c r="Y36" s="636"/>
      <c r="Z36" s="672">
        <v>3.5</v>
      </c>
      <c r="AA36" s="672"/>
      <c r="AB36" s="672"/>
      <c r="AC36" s="672"/>
      <c r="AD36" s="673" t="s">
        <v>237</v>
      </c>
      <c r="AE36" s="673"/>
      <c r="AF36" s="673"/>
      <c r="AG36" s="673"/>
      <c r="AH36" s="673"/>
      <c r="AI36" s="673"/>
      <c r="AJ36" s="673"/>
      <c r="AK36" s="673"/>
      <c r="AL36" s="637" t="s">
        <v>132</v>
      </c>
      <c r="AM36" s="638"/>
      <c r="AN36" s="638"/>
      <c r="AO36" s="674"/>
      <c r="AP36" s="216"/>
      <c r="AQ36" s="683" t="s">
        <v>332</v>
      </c>
      <c r="AR36" s="684"/>
      <c r="AS36" s="684"/>
      <c r="AT36" s="684"/>
      <c r="AU36" s="684"/>
      <c r="AV36" s="684"/>
      <c r="AW36" s="684"/>
      <c r="AX36" s="684"/>
      <c r="AY36" s="685"/>
      <c r="AZ36" s="689">
        <v>393478</v>
      </c>
      <c r="BA36" s="690"/>
      <c r="BB36" s="690"/>
      <c r="BC36" s="690"/>
      <c r="BD36" s="690"/>
      <c r="BE36" s="690"/>
      <c r="BF36" s="691"/>
      <c r="BG36" s="692" t="s">
        <v>333</v>
      </c>
      <c r="BH36" s="693"/>
      <c r="BI36" s="693"/>
      <c r="BJ36" s="693"/>
      <c r="BK36" s="693"/>
      <c r="BL36" s="693"/>
      <c r="BM36" s="693"/>
      <c r="BN36" s="693"/>
      <c r="BO36" s="693"/>
      <c r="BP36" s="693"/>
      <c r="BQ36" s="693"/>
      <c r="BR36" s="693"/>
      <c r="BS36" s="693"/>
      <c r="BT36" s="693"/>
      <c r="BU36" s="694"/>
      <c r="BV36" s="689">
        <v>1720</v>
      </c>
      <c r="BW36" s="690"/>
      <c r="BX36" s="690"/>
      <c r="BY36" s="690"/>
      <c r="BZ36" s="690"/>
      <c r="CA36" s="690"/>
      <c r="CB36" s="691"/>
      <c r="CD36" s="631" t="s">
        <v>334</v>
      </c>
      <c r="CE36" s="632"/>
      <c r="CF36" s="632"/>
      <c r="CG36" s="632"/>
      <c r="CH36" s="632"/>
      <c r="CI36" s="632"/>
      <c r="CJ36" s="632"/>
      <c r="CK36" s="632"/>
      <c r="CL36" s="632"/>
      <c r="CM36" s="632"/>
      <c r="CN36" s="632"/>
      <c r="CO36" s="632"/>
      <c r="CP36" s="632"/>
      <c r="CQ36" s="633"/>
      <c r="CR36" s="634">
        <v>944527</v>
      </c>
      <c r="CS36" s="635"/>
      <c r="CT36" s="635"/>
      <c r="CU36" s="635"/>
      <c r="CV36" s="635"/>
      <c r="CW36" s="635"/>
      <c r="CX36" s="635"/>
      <c r="CY36" s="636"/>
      <c r="CZ36" s="637">
        <v>24.7</v>
      </c>
      <c r="DA36" s="649"/>
      <c r="DB36" s="649"/>
      <c r="DC36" s="650"/>
      <c r="DD36" s="640">
        <v>503834</v>
      </c>
      <c r="DE36" s="635"/>
      <c r="DF36" s="635"/>
      <c r="DG36" s="635"/>
      <c r="DH36" s="635"/>
      <c r="DI36" s="635"/>
      <c r="DJ36" s="635"/>
      <c r="DK36" s="636"/>
      <c r="DL36" s="640">
        <v>319442</v>
      </c>
      <c r="DM36" s="635"/>
      <c r="DN36" s="635"/>
      <c r="DO36" s="635"/>
      <c r="DP36" s="635"/>
      <c r="DQ36" s="635"/>
      <c r="DR36" s="635"/>
      <c r="DS36" s="635"/>
      <c r="DT36" s="635"/>
      <c r="DU36" s="635"/>
      <c r="DV36" s="636"/>
      <c r="DW36" s="637">
        <v>13.6</v>
      </c>
      <c r="DX36" s="649"/>
      <c r="DY36" s="649"/>
      <c r="DZ36" s="649"/>
      <c r="EA36" s="649"/>
      <c r="EB36" s="649"/>
      <c r="EC36" s="661"/>
    </row>
    <row r="37" spans="2:133" ht="11.25" customHeight="1" x14ac:dyDescent="0.15">
      <c r="B37" s="631" t="s">
        <v>335</v>
      </c>
      <c r="C37" s="632"/>
      <c r="D37" s="632"/>
      <c r="E37" s="632"/>
      <c r="F37" s="632"/>
      <c r="G37" s="632"/>
      <c r="H37" s="632"/>
      <c r="I37" s="632"/>
      <c r="J37" s="632"/>
      <c r="K37" s="632"/>
      <c r="L37" s="632"/>
      <c r="M37" s="632"/>
      <c r="N37" s="632"/>
      <c r="O37" s="632"/>
      <c r="P37" s="632"/>
      <c r="Q37" s="633"/>
      <c r="R37" s="634">
        <v>148386</v>
      </c>
      <c r="S37" s="635"/>
      <c r="T37" s="635"/>
      <c r="U37" s="635"/>
      <c r="V37" s="635"/>
      <c r="W37" s="635"/>
      <c r="X37" s="635"/>
      <c r="Y37" s="636"/>
      <c r="Z37" s="672">
        <v>3.6</v>
      </c>
      <c r="AA37" s="672"/>
      <c r="AB37" s="672"/>
      <c r="AC37" s="672"/>
      <c r="AD37" s="673">
        <v>667</v>
      </c>
      <c r="AE37" s="673"/>
      <c r="AF37" s="673"/>
      <c r="AG37" s="673"/>
      <c r="AH37" s="673"/>
      <c r="AI37" s="673"/>
      <c r="AJ37" s="673"/>
      <c r="AK37" s="673"/>
      <c r="AL37" s="637">
        <v>0</v>
      </c>
      <c r="AM37" s="638"/>
      <c r="AN37" s="638"/>
      <c r="AO37" s="674"/>
      <c r="AQ37" s="667" t="s">
        <v>336</v>
      </c>
      <c r="AR37" s="668"/>
      <c r="AS37" s="668"/>
      <c r="AT37" s="668"/>
      <c r="AU37" s="668"/>
      <c r="AV37" s="668"/>
      <c r="AW37" s="668"/>
      <c r="AX37" s="668"/>
      <c r="AY37" s="669"/>
      <c r="AZ37" s="634">
        <v>71683</v>
      </c>
      <c r="BA37" s="635"/>
      <c r="BB37" s="635"/>
      <c r="BC37" s="635"/>
      <c r="BD37" s="647"/>
      <c r="BE37" s="647"/>
      <c r="BF37" s="670"/>
      <c r="BG37" s="631" t="s">
        <v>337</v>
      </c>
      <c r="BH37" s="632"/>
      <c r="BI37" s="632"/>
      <c r="BJ37" s="632"/>
      <c r="BK37" s="632"/>
      <c r="BL37" s="632"/>
      <c r="BM37" s="632"/>
      <c r="BN37" s="632"/>
      <c r="BO37" s="632"/>
      <c r="BP37" s="632"/>
      <c r="BQ37" s="632"/>
      <c r="BR37" s="632"/>
      <c r="BS37" s="632"/>
      <c r="BT37" s="632"/>
      <c r="BU37" s="633"/>
      <c r="BV37" s="634">
        <v>-6055</v>
      </c>
      <c r="BW37" s="635"/>
      <c r="BX37" s="635"/>
      <c r="BY37" s="635"/>
      <c r="BZ37" s="635"/>
      <c r="CA37" s="635"/>
      <c r="CB37" s="671"/>
      <c r="CD37" s="631" t="s">
        <v>338</v>
      </c>
      <c r="CE37" s="632"/>
      <c r="CF37" s="632"/>
      <c r="CG37" s="632"/>
      <c r="CH37" s="632"/>
      <c r="CI37" s="632"/>
      <c r="CJ37" s="632"/>
      <c r="CK37" s="632"/>
      <c r="CL37" s="632"/>
      <c r="CM37" s="632"/>
      <c r="CN37" s="632"/>
      <c r="CO37" s="632"/>
      <c r="CP37" s="632"/>
      <c r="CQ37" s="633"/>
      <c r="CR37" s="634">
        <v>270674</v>
      </c>
      <c r="CS37" s="647"/>
      <c r="CT37" s="647"/>
      <c r="CU37" s="647"/>
      <c r="CV37" s="647"/>
      <c r="CW37" s="647"/>
      <c r="CX37" s="647"/>
      <c r="CY37" s="648"/>
      <c r="CZ37" s="637">
        <v>7.1</v>
      </c>
      <c r="DA37" s="649"/>
      <c r="DB37" s="649"/>
      <c r="DC37" s="650"/>
      <c r="DD37" s="640">
        <v>262926</v>
      </c>
      <c r="DE37" s="647"/>
      <c r="DF37" s="647"/>
      <c r="DG37" s="647"/>
      <c r="DH37" s="647"/>
      <c r="DI37" s="647"/>
      <c r="DJ37" s="647"/>
      <c r="DK37" s="648"/>
      <c r="DL37" s="640">
        <v>262926</v>
      </c>
      <c r="DM37" s="647"/>
      <c r="DN37" s="647"/>
      <c r="DO37" s="647"/>
      <c r="DP37" s="647"/>
      <c r="DQ37" s="647"/>
      <c r="DR37" s="647"/>
      <c r="DS37" s="647"/>
      <c r="DT37" s="647"/>
      <c r="DU37" s="647"/>
      <c r="DV37" s="648"/>
      <c r="DW37" s="637">
        <v>11.2</v>
      </c>
      <c r="DX37" s="649"/>
      <c r="DY37" s="649"/>
      <c r="DZ37" s="649"/>
      <c r="EA37" s="649"/>
      <c r="EB37" s="649"/>
      <c r="EC37" s="661"/>
    </row>
    <row r="38" spans="2:133" ht="11.25" customHeight="1" x14ac:dyDescent="0.15">
      <c r="B38" s="631" t="s">
        <v>339</v>
      </c>
      <c r="C38" s="632"/>
      <c r="D38" s="632"/>
      <c r="E38" s="632"/>
      <c r="F38" s="632"/>
      <c r="G38" s="632"/>
      <c r="H38" s="632"/>
      <c r="I38" s="632"/>
      <c r="J38" s="632"/>
      <c r="K38" s="632"/>
      <c r="L38" s="632"/>
      <c r="M38" s="632"/>
      <c r="N38" s="632"/>
      <c r="O38" s="632"/>
      <c r="P38" s="632"/>
      <c r="Q38" s="633"/>
      <c r="R38" s="634">
        <v>198176</v>
      </c>
      <c r="S38" s="635"/>
      <c r="T38" s="635"/>
      <c r="U38" s="635"/>
      <c r="V38" s="635"/>
      <c r="W38" s="635"/>
      <c r="X38" s="635"/>
      <c r="Y38" s="636"/>
      <c r="Z38" s="672">
        <v>4.8</v>
      </c>
      <c r="AA38" s="672"/>
      <c r="AB38" s="672"/>
      <c r="AC38" s="672"/>
      <c r="AD38" s="673" t="s">
        <v>176</v>
      </c>
      <c r="AE38" s="673"/>
      <c r="AF38" s="673"/>
      <c r="AG38" s="673"/>
      <c r="AH38" s="673"/>
      <c r="AI38" s="673"/>
      <c r="AJ38" s="673"/>
      <c r="AK38" s="673"/>
      <c r="AL38" s="637" t="s">
        <v>237</v>
      </c>
      <c r="AM38" s="638"/>
      <c r="AN38" s="638"/>
      <c r="AO38" s="674"/>
      <c r="AQ38" s="667" t="s">
        <v>340</v>
      </c>
      <c r="AR38" s="668"/>
      <c r="AS38" s="668"/>
      <c r="AT38" s="668"/>
      <c r="AU38" s="668"/>
      <c r="AV38" s="668"/>
      <c r="AW38" s="668"/>
      <c r="AX38" s="668"/>
      <c r="AY38" s="669"/>
      <c r="AZ38" s="634">
        <v>63199</v>
      </c>
      <c r="BA38" s="635"/>
      <c r="BB38" s="635"/>
      <c r="BC38" s="635"/>
      <c r="BD38" s="647"/>
      <c r="BE38" s="647"/>
      <c r="BF38" s="670"/>
      <c r="BG38" s="631" t="s">
        <v>341</v>
      </c>
      <c r="BH38" s="632"/>
      <c r="BI38" s="632"/>
      <c r="BJ38" s="632"/>
      <c r="BK38" s="632"/>
      <c r="BL38" s="632"/>
      <c r="BM38" s="632"/>
      <c r="BN38" s="632"/>
      <c r="BO38" s="632"/>
      <c r="BP38" s="632"/>
      <c r="BQ38" s="632"/>
      <c r="BR38" s="632"/>
      <c r="BS38" s="632"/>
      <c r="BT38" s="632"/>
      <c r="BU38" s="633"/>
      <c r="BV38" s="634">
        <v>522</v>
      </c>
      <c r="BW38" s="635"/>
      <c r="BX38" s="635"/>
      <c r="BY38" s="635"/>
      <c r="BZ38" s="635"/>
      <c r="CA38" s="635"/>
      <c r="CB38" s="671"/>
      <c r="CD38" s="631" t="s">
        <v>342</v>
      </c>
      <c r="CE38" s="632"/>
      <c r="CF38" s="632"/>
      <c r="CG38" s="632"/>
      <c r="CH38" s="632"/>
      <c r="CI38" s="632"/>
      <c r="CJ38" s="632"/>
      <c r="CK38" s="632"/>
      <c r="CL38" s="632"/>
      <c r="CM38" s="632"/>
      <c r="CN38" s="632"/>
      <c r="CO38" s="632"/>
      <c r="CP38" s="632"/>
      <c r="CQ38" s="633"/>
      <c r="CR38" s="634">
        <v>393478</v>
      </c>
      <c r="CS38" s="635"/>
      <c r="CT38" s="635"/>
      <c r="CU38" s="635"/>
      <c r="CV38" s="635"/>
      <c r="CW38" s="635"/>
      <c r="CX38" s="635"/>
      <c r="CY38" s="636"/>
      <c r="CZ38" s="637">
        <v>10.3</v>
      </c>
      <c r="DA38" s="649"/>
      <c r="DB38" s="649"/>
      <c r="DC38" s="650"/>
      <c r="DD38" s="640">
        <v>349950</v>
      </c>
      <c r="DE38" s="635"/>
      <c r="DF38" s="635"/>
      <c r="DG38" s="635"/>
      <c r="DH38" s="635"/>
      <c r="DI38" s="635"/>
      <c r="DJ38" s="635"/>
      <c r="DK38" s="636"/>
      <c r="DL38" s="640">
        <v>349950</v>
      </c>
      <c r="DM38" s="635"/>
      <c r="DN38" s="635"/>
      <c r="DO38" s="635"/>
      <c r="DP38" s="635"/>
      <c r="DQ38" s="635"/>
      <c r="DR38" s="635"/>
      <c r="DS38" s="635"/>
      <c r="DT38" s="635"/>
      <c r="DU38" s="635"/>
      <c r="DV38" s="636"/>
      <c r="DW38" s="637">
        <v>14.9</v>
      </c>
      <c r="DX38" s="649"/>
      <c r="DY38" s="649"/>
      <c r="DZ38" s="649"/>
      <c r="EA38" s="649"/>
      <c r="EB38" s="649"/>
      <c r="EC38" s="661"/>
    </row>
    <row r="39" spans="2:133" ht="11.25" customHeight="1" x14ac:dyDescent="0.15">
      <c r="B39" s="631" t="s">
        <v>343</v>
      </c>
      <c r="C39" s="632"/>
      <c r="D39" s="632"/>
      <c r="E39" s="632"/>
      <c r="F39" s="632"/>
      <c r="G39" s="632"/>
      <c r="H39" s="632"/>
      <c r="I39" s="632"/>
      <c r="J39" s="632"/>
      <c r="K39" s="632"/>
      <c r="L39" s="632"/>
      <c r="M39" s="632"/>
      <c r="N39" s="632"/>
      <c r="O39" s="632"/>
      <c r="P39" s="632"/>
      <c r="Q39" s="633"/>
      <c r="R39" s="634" t="s">
        <v>132</v>
      </c>
      <c r="S39" s="635"/>
      <c r="T39" s="635"/>
      <c r="U39" s="635"/>
      <c r="V39" s="635"/>
      <c r="W39" s="635"/>
      <c r="X39" s="635"/>
      <c r="Y39" s="636"/>
      <c r="Z39" s="672" t="s">
        <v>237</v>
      </c>
      <c r="AA39" s="672"/>
      <c r="AB39" s="672"/>
      <c r="AC39" s="672"/>
      <c r="AD39" s="673" t="s">
        <v>237</v>
      </c>
      <c r="AE39" s="673"/>
      <c r="AF39" s="673"/>
      <c r="AG39" s="673"/>
      <c r="AH39" s="673"/>
      <c r="AI39" s="673"/>
      <c r="AJ39" s="673"/>
      <c r="AK39" s="673"/>
      <c r="AL39" s="637" t="s">
        <v>237</v>
      </c>
      <c r="AM39" s="638"/>
      <c r="AN39" s="638"/>
      <c r="AO39" s="674"/>
      <c r="AQ39" s="667" t="s">
        <v>344</v>
      </c>
      <c r="AR39" s="668"/>
      <c r="AS39" s="668"/>
      <c r="AT39" s="668"/>
      <c r="AU39" s="668"/>
      <c r="AV39" s="668"/>
      <c r="AW39" s="668"/>
      <c r="AX39" s="668"/>
      <c r="AY39" s="669"/>
      <c r="AZ39" s="634">
        <v>14757</v>
      </c>
      <c r="BA39" s="635"/>
      <c r="BB39" s="635"/>
      <c r="BC39" s="635"/>
      <c r="BD39" s="647"/>
      <c r="BE39" s="647"/>
      <c r="BF39" s="670"/>
      <c r="BG39" s="631" t="s">
        <v>345</v>
      </c>
      <c r="BH39" s="632"/>
      <c r="BI39" s="632"/>
      <c r="BJ39" s="632"/>
      <c r="BK39" s="632"/>
      <c r="BL39" s="632"/>
      <c r="BM39" s="632"/>
      <c r="BN39" s="632"/>
      <c r="BO39" s="632"/>
      <c r="BP39" s="632"/>
      <c r="BQ39" s="632"/>
      <c r="BR39" s="632"/>
      <c r="BS39" s="632"/>
      <c r="BT39" s="632"/>
      <c r="BU39" s="633"/>
      <c r="BV39" s="634">
        <v>807</v>
      </c>
      <c r="BW39" s="635"/>
      <c r="BX39" s="635"/>
      <c r="BY39" s="635"/>
      <c r="BZ39" s="635"/>
      <c r="CA39" s="635"/>
      <c r="CB39" s="671"/>
      <c r="CD39" s="631" t="s">
        <v>346</v>
      </c>
      <c r="CE39" s="632"/>
      <c r="CF39" s="632"/>
      <c r="CG39" s="632"/>
      <c r="CH39" s="632"/>
      <c r="CI39" s="632"/>
      <c r="CJ39" s="632"/>
      <c r="CK39" s="632"/>
      <c r="CL39" s="632"/>
      <c r="CM39" s="632"/>
      <c r="CN39" s="632"/>
      <c r="CO39" s="632"/>
      <c r="CP39" s="632"/>
      <c r="CQ39" s="633"/>
      <c r="CR39" s="634">
        <v>23222</v>
      </c>
      <c r="CS39" s="647"/>
      <c r="CT39" s="647"/>
      <c r="CU39" s="647"/>
      <c r="CV39" s="647"/>
      <c r="CW39" s="647"/>
      <c r="CX39" s="647"/>
      <c r="CY39" s="648"/>
      <c r="CZ39" s="637">
        <v>0.6</v>
      </c>
      <c r="DA39" s="649"/>
      <c r="DB39" s="649"/>
      <c r="DC39" s="650"/>
      <c r="DD39" s="640" t="s">
        <v>132</v>
      </c>
      <c r="DE39" s="647"/>
      <c r="DF39" s="647"/>
      <c r="DG39" s="647"/>
      <c r="DH39" s="647"/>
      <c r="DI39" s="647"/>
      <c r="DJ39" s="647"/>
      <c r="DK39" s="648"/>
      <c r="DL39" s="640" t="s">
        <v>237</v>
      </c>
      <c r="DM39" s="647"/>
      <c r="DN39" s="647"/>
      <c r="DO39" s="647"/>
      <c r="DP39" s="647"/>
      <c r="DQ39" s="647"/>
      <c r="DR39" s="647"/>
      <c r="DS39" s="647"/>
      <c r="DT39" s="647"/>
      <c r="DU39" s="647"/>
      <c r="DV39" s="648"/>
      <c r="DW39" s="637" t="s">
        <v>237</v>
      </c>
      <c r="DX39" s="649"/>
      <c r="DY39" s="649"/>
      <c r="DZ39" s="649"/>
      <c r="EA39" s="649"/>
      <c r="EB39" s="649"/>
      <c r="EC39" s="661"/>
    </row>
    <row r="40" spans="2:133" ht="11.25" customHeight="1" x14ac:dyDescent="0.15">
      <c r="B40" s="631" t="s">
        <v>347</v>
      </c>
      <c r="C40" s="632"/>
      <c r="D40" s="632"/>
      <c r="E40" s="632"/>
      <c r="F40" s="632"/>
      <c r="G40" s="632"/>
      <c r="H40" s="632"/>
      <c r="I40" s="632"/>
      <c r="J40" s="632"/>
      <c r="K40" s="632"/>
      <c r="L40" s="632"/>
      <c r="M40" s="632"/>
      <c r="N40" s="632"/>
      <c r="O40" s="632"/>
      <c r="P40" s="632"/>
      <c r="Q40" s="633"/>
      <c r="R40" s="634">
        <v>19976</v>
      </c>
      <c r="S40" s="635"/>
      <c r="T40" s="635"/>
      <c r="U40" s="635"/>
      <c r="V40" s="635"/>
      <c r="W40" s="635"/>
      <c r="X40" s="635"/>
      <c r="Y40" s="636"/>
      <c r="Z40" s="672">
        <v>0.5</v>
      </c>
      <c r="AA40" s="672"/>
      <c r="AB40" s="672"/>
      <c r="AC40" s="672"/>
      <c r="AD40" s="673" t="s">
        <v>132</v>
      </c>
      <c r="AE40" s="673"/>
      <c r="AF40" s="673"/>
      <c r="AG40" s="673"/>
      <c r="AH40" s="673"/>
      <c r="AI40" s="673"/>
      <c r="AJ40" s="673"/>
      <c r="AK40" s="673"/>
      <c r="AL40" s="637" t="s">
        <v>237</v>
      </c>
      <c r="AM40" s="638"/>
      <c r="AN40" s="638"/>
      <c r="AO40" s="674"/>
      <c r="AQ40" s="667" t="s">
        <v>348</v>
      </c>
      <c r="AR40" s="668"/>
      <c r="AS40" s="668"/>
      <c r="AT40" s="668"/>
      <c r="AU40" s="668"/>
      <c r="AV40" s="668"/>
      <c r="AW40" s="668"/>
      <c r="AX40" s="668"/>
      <c r="AY40" s="669"/>
      <c r="AZ40" s="634" t="s">
        <v>132</v>
      </c>
      <c r="BA40" s="635"/>
      <c r="BB40" s="635"/>
      <c r="BC40" s="635"/>
      <c r="BD40" s="647"/>
      <c r="BE40" s="647"/>
      <c r="BF40" s="670"/>
      <c r="BG40" s="675" t="s">
        <v>349</v>
      </c>
      <c r="BH40" s="676"/>
      <c r="BI40" s="676"/>
      <c r="BJ40" s="676"/>
      <c r="BK40" s="676"/>
      <c r="BL40" s="217"/>
      <c r="BM40" s="632" t="s">
        <v>350</v>
      </c>
      <c r="BN40" s="632"/>
      <c r="BO40" s="632"/>
      <c r="BP40" s="632"/>
      <c r="BQ40" s="632"/>
      <c r="BR40" s="632"/>
      <c r="BS40" s="632"/>
      <c r="BT40" s="632"/>
      <c r="BU40" s="633"/>
      <c r="BV40" s="634">
        <v>106</v>
      </c>
      <c r="BW40" s="635"/>
      <c r="BX40" s="635"/>
      <c r="BY40" s="635"/>
      <c r="BZ40" s="635"/>
      <c r="CA40" s="635"/>
      <c r="CB40" s="671"/>
      <c r="CD40" s="631" t="s">
        <v>351</v>
      </c>
      <c r="CE40" s="632"/>
      <c r="CF40" s="632"/>
      <c r="CG40" s="632"/>
      <c r="CH40" s="632"/>
      <c r="CI40" s="632"/>
      <c r="CJ40" s="632"/>
      <c r="CK40" s="632"/>
      <c r="CL40" s="632"/>
      <c r="CM40" s="632"/>
      <c r="CN40" s="632"/>
      <c r="CO40" s="632"/>
      <c r="CP40" s="632"/>
      <c r="CQ40" s="633"/>
      <c r="CR40" s="634">
        <v>80085</v>
      </c>
      <c r="CS40" s="635"/>
      <c r="CT40" s="635"/>
      <c r="CU40" s="635"/>
      <c r="CV40" s="635"/>
      <c r="CW40" s="635"/>
      <c r="CX40" s="635"/>
      <c r="CY40" s="636"/>
      <c r="CZ40" s="637">
        <v>2.1</v>
      </c>
      <c r="DA40" s="649"/>
      <c r="DB40" s="649"/>
      <c r="DC40" s="650"/>
      <c r="DD40" s="640" t="s">
        <v>176</v>
      </c>
      <c r="DE40" s="635"/>
      <c r="DF40" s="635"/>
      <c r="DG40" s="635"/>
      <c r="DH40" s="635"/>
      <c r="DI40" s="635"/>
      <c r="DJ40" s="635"/>
      <c r="DK40" s="636"/>
      <c r="DL40" s="640" t="s">
        <v>132</v>
      </c>
      <c r="DM40" s="635"/>
      <c r="DN40" s="635"/>
      <c r="DO40" s="635"/>
      <c r="DP40" s="635"/>
      <c r="DQ40" s="635"/>
      <c r="DR40" s="635"/>
      <c r="DS40" s="635"/>
      <c r="DT40" s="635"/>
      <c r="DU40" s="635"/>
      <c r="DV40" s="636"/>
      <c r="DW40" s="637" t="s">
        <v>237</v>
      </c>
      <c r="DX40" s="649"/>
      <c r="DY40" s="649"/>
      <c r="DZ40" s="649"/>
      <c r="EA40" s="649"/>
      <c r="EB40" s="649"/>
      <c r="EC40" s="661"/>
    </row>
    <row r="41" spans="2:133" ht="11.25" customHeight="1" x14ac:dyDescent="0.15">
      <c r="B41" s="615" t="s">
        <v>352</v>
      </c>
      <c r="C41" s="616"/>
      <c r="D41" s="616"/>
      <c r="E41" s="616"/>
      <c r="F41" s="616"/>
      <c r="G41" s="616"/>
      <c r="H41" s="616"/>
      <c r="I41" s="616"/>
      <c r="J41" s="616"/>
      <c r="K41" s="616"/>
      <c r="L41" s="616"/>
      <c r="M41" s="616"/>
      <c r="N41" s="616"/>
      <c r="O41" s="616"/>
      <c r="P41" s="616"/>
      <c r="Q41" s="617"/>
      <c r="R41" s="618">
        <v>4109764</v>
      </c>
      <c r="S41" s="659"/>
      <c r="T41" s="659"/>
      <c r="U41" s="659"/>
      <c r="V41" s="659"/>
      <c r="W41" s="659"/>
      <c r="X41" s="659"/>
      <c r="Y41" s="662"/>
      <c r="Z41" s="663">
        <v>100</v>
      </c>
      <c r="AA41" s="663"/>
      <c r="AB41" s="663"/>
      <c r="AC41" s="663"/>
      <c r="AD41" s="664">
        <v>2331332</v>
      </c>
      <c r="AE41" s="664"/>
      <c r="AF41" s="664"/>
      <c r="AG41" s="664"/>
      <c r="AH41" s="664"/>
      <c r="AI41" s="664"/>
      <c r="AJ41" s="664"/>
      <c r="AK41" s="664"/>
      <c r="AL41" s="621">
        <v>100</v>
      </c>
      <c r="AM41" s="665"/>
      <c r="AN41" s="665"/>
      <c r="AO41" s="666"/>
      <c r="AQ41" s="667" t="s">
        <v>353</v>
      </c>
      <c r="AR41" s="668"/>
      <c r="AS41" s="668"/>
      <c r="AT41" s="668"/>
      <c r="AU41" s="668"/>
      <c r="AV41" s="668"/>
      <c r="AW41" s="668"/>
      <c r="AX41" s="668"/>
      <c r="AY41" s="669"/>
      <c r="AZ41" s="634">
        <v>40553</v>
      </c>
      <c r="BA41" s="635"/>
      <c r="BB41" s="635"/>
      <c r="BC41" s="635"/>
      <c r="BD41" s="647"/>
      <c r="BE41" s="647"/>
      <c r="BF41" s="670"/>
      <c r="BG41" s="675"/>
      <c r="BH41" s="676"/>
      <c r="BI41" s="676"/>
      <c r="BJ41" s="676"/>
      <c r="BK41" s="676"/>
      <c r="BL41" s="217"/>
      <c r="BM41" s="632" t="s">
        <v>354</v>
      </c>
      <c r="BN41" s="632"/>
      <c r="BO41" s="632"/>
      <c r="BP41" s="632"/>
      <c r="BQ41" s="632"/>
      <c r="BR41" s="632"/>
      <c r="BS41" s="632"/>
      <c r="BT41" s="632"/>
      <c r="BU41" s="633"/>
      <c r="BV41" s="634" t="s">
        <v>237</v>
      </c>
      <c r="BW41" s="635"/>
      <c r="BX41" s="635"/>
      <c r="BY41" s="635"/>
      <c r="BZ41" s="635"/>
      <c r="CA41" s="635"/>
      <c r="CB41" s="671"/>
      <c r="CD41" s="631" t="s">
        <v>355</v>
      </c>
      <c r="CE41" s="632"/>
      <c r="CF41" s="632"/>
      <c r="CG41" s="632"/>
      <c r="CH41" s="632"/>
      <c r="CI41" s="632"/>
      <c r="CJ41" s="632"/>
      <c r="CK41" s="632"/>
      <c r="CL41" s="632"/>
      <c r="CM41" s="632"/>
      <c r="CN41" s="632"/>
      <c r="CO41" s="632"/>
      <c r="CP41" s="632"/>
      <c r="CQ41" s="633"/>
      <c r="CR41" s="634" t="s">
        <v>237</v>
      </c>
      <c r="CS41" s="647"/>
      <c r="CT41" s="647"/>
      <c r="CU41" s="647"/>
      <c r="CV41" s="647"/>
      <c r="CW41" s="647"/>
      <c r="CX41" s="647"/>
      <c r="CY41" s="648"/>
      <c r="CZ41" s="637" t="s">
        <v>176</v>
      </c>
      <c r="DA41" s="649"/>
      <c r="DB41" s="649"/>
      <c r="DC41" s="650"/>
      <c r="DD41" s="640" t="s">
        <v>132</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15">
      <c r="AQ42" s="679" t="s">
        <v>356</v>
      </c>
      <c r="AR42" s="680"/>
      <c r="AS42" s="680"/>
      <c r="AT42" s="680"/>
      <c r="AU42" s="680"/>
      <c r="AV42" s="680"/>
      <c r="AW42" s="680"/>
      <c r="AX42" s="680"/>
      <c r="AY42" s="681"/>
      <c r="AZ42" s="618">
        <v>203286</v>
      </c>
      <c r="BA42" s="659"/>
      <c r="BB42" s="659"/>
      <c r="BC42" s="659"/>
      <c r="BD42" s="619"/>
      <c r="BE42" s="619"/>
      <c r="BF42" s="682"/>
      <c r="BG42" s="677"/>
      <c r="BH42" s="678"/>
      <c r="BI42" s="678"/>
      <c r="BJ42" s="678"/>
      <c r="BK42" s="678"/>
      <c r="BL42" s="218"/>
      <c r="BM42" s="616" t="s">
        <v>357</v>
      </c>
      <c r="BN42" s="616"/>
      <c r="BO42" s="616"/>
      <c r="BP42" s="616"/>
      <c r="BQ42" s="616"/>
      <c r="BR42" s="616"/>
      <c r="BS42" s="616"/>
      <c r="BT42" s="616"/>
      <c r="BU42" s="617"/>
      <c r="BV42" s="618">
        <v>384</v>
      </c>
      <c r="BW42" s="659"/>
      <c r="BX42" s="659"/>
      <c r="BY42" s="659"/>
      <c r="BZ42" s="659"/>
      <c r="CA42" s="659"/>
      <c r="CB42" s="660"/>
      <c r="CD42" s="631" t="s">
        <v>358</v>
      </c>
      <c r="CE42" s="632"/>
      <c r="CF42" s="632"/>
      <c r="CG42" s="632"/>
      <c r="CH42" s="632"/>
      <c r="CI42" s="632"/>
      <c r="CJ42" s="632"/>
      <c r="CK42" s="632"/>
      <c r="CL42" s="632"/>
      <c r="CM42" s="632"/>
      <c r="CN42" s="632"/>
      <c r="CO42" s="632"/>
      <c r="CP42" s="632"/>
      <c r="CQ42" s="633"/>
      <c r="CR42" s="634">
        <v>350413</v>
      </c>
      <c r="CS42" s="647"/>
      <c r="CT42" s="647"/>
      <c r="CU42" s="647"/>
      <c r="CV42" s="647"/>
      <c r="CW42" s="647"/>
      <c r="CX42" s="647"/>
      <c r="CY42" s="648"/>
      <c r="CZ42" s="637">
        <v>9.1999999999999993</v>
      </c>
      <c r="DA42" s="649"/>
      <c r="DB42" s="649"/>
      <c r="DC42" s="650"/>
      <c r="DD42" s="640">
        <v>127078</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15">
      <c r="B43" s="208" t="s">
        <v>359</v>
      </c>
      <c r="CD43" s="631" t="s">
        <v>360</v>
      </c>
      <c r="CE43" s="632"/>
      <c r="CF43" s="632"/>
      <c r="CG43" s="632"/>
      <c r="CH43" s="632"/>
      <c r="CI43" s="632"/>
      <c r="CJ43" s="632"/>
      <c r="CK43" s="632"/>
      <c r="CL43" s="632"/>
      <c r="CM43" s="632"/>
      <c r="CN43" s="632"/>
      <c r="CO43" s="632"/>
      <c r="CP43" s="632"/>
      <c r="CQ43" s="633"/>
      <c r="CR43" s="634">
        <v>8549</v>
      </c>
      <c r="CS43" s="647"/>
      <c r="CT43" s="647"/>
      <c r="CU43" s="647"/>
      <c r="CV43" s="647"/>
      <c r="CW43" s="647"/>
      <c r="CX43" s="647"/>
      <c r="CY43" s="648"/>
      <c r="CZ43" s="637">
        <v>0.2</v>
      </c>
      <c r="DA43" s="649"/>
      <c r="DB43" s="649"/>
      <c r="DC43" s="650"/>
      <c r="DD43" s="640">
        <v>8549</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15">
      <c r="B44" s="651" t="s">
        <v>361</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308</v>
      </c>
      <c r="CE44" s="654"/>
      <c r="CF44" s="631" t="s">
        <v>362</v>
      </c>
      <c r="CG44" s="632"/>
      <c r="CH44" s="632"/>
      <c r="CI44" s="632"/>
      <c r="CJ44" s="632"/>
      <c r="CK44" s="632"/>
      <c r="CL44" s="632"/>
      <c r="CM44" s="632"/>
      <c r="CN44" s="632"/>
      <c r="CO44" s="632"/>
      <c r="CP44" s="632"/>
      <c r="CQ44" s="633"/>
      <c r="CR44" s="634">
        <v>350413</v>
      </c>
      <c r="CS44" s="635"/>
      <c r="CT44" s="635"/>
      <c r="CU44" s="635"/>
      <c r="CV44" s="635"/>
      <c r="CW44" s="635"/>
      <c r="CX44" s="635"/>
      <c r="CY44" s="636"/>
      <c r="CZ44" s="637">
        <v>9.1999999999999993</v>
      </c>
      <c r="DA44" s="638"/>
      <c r="DB44" s="638"/>
      <c r="DC44" s="639"/>
      <c r="DD44" s="640">
        <v>127078</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15">
      <c r="B45" s="651" t="s">
        <v>363</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364</v>
      </c>
      <c r="CG45" s="632"/>
      <c r="CH45" s="632"/>
      <c r="CI45" s="632"/>
      <c r="CJ45" s="632"/>
      <c r="CK45" s="632"/>
      <c r="CL45" s="632"/>
      <c r="CM45" s="632"/>
      <c r="CN45" s="632"/>
      <c r="CO45" s="632"/>
      <c r="CP45" s="632"/>
      <c r="CQ45" s="633"/>
      <c r="CR45" s="634">
        <v>165283</v>
      </c>
      <c r="CS45" s="647"/>
      <c r="CT45" s="647"/>
      <c r="CU45" s="647"/>
      <c r="CV45" s="647"/>
      <c r="CW45" s="647"/>
      <c r="CX45" s="647"/>
      <c r="CY45" s="648"/>
      <c r="CZ45" s="637">
        <v>4.3</v>
      </c>
      <c r="DA45" s="649"/>
      <c r="DB45" s="649"/>
      <c r="DC45" s="650"/>
      <c r="DD45" s="640">
        <v>9629</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15">
      <c r="B46" s="219"/>
      <c r="CD46" s="655"/>
      <c r="CE46" s="656"/>
      <c r="CF46" s="631" t="s">
        <v>365</v>
      </c>
      <c r="CG46" s="632"/>
      <c r="CH46" s="632"/>
      <c r="CI46" s="632"/>
      <c r="CJ46" s="632"/>
      <c r="CK46" s="632"/>
      <c r="CL46" s="632"/>
      <c r="CM46" s="632"/>
      <c r="CN46" s="632"/>
      <c r="CO46" s="632"/>
      <c r="CP46" s="632"/>
      <c r="CQ46" s="633"/>
      <c r="CR46" s="634">
        <v>185130</v>
      </c>
      <c r="CS46" s="635"/>
      <c r="CT46" s="635"/>
      <c r="CU46" s="635"/>
      <c r="CV46" s="635"/>
      <c r="CW46" s="635"/>
      <c r="CX46" s="635"/>
      <c r="CY46" s="636"/>
      <c r="CZ46" s="637">
        <v>4.8</v>
      </c>
      <c r="DA46" s="638"/>
      <c r="DB46" s="638"/>
      <c r="DC46" s="639"/>
      <c r="DD46" s="640">
        <v>117449</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15">
      <c r="B47" s="219"/>
      <c r="CD47" s="655"/>
      <c r="CE47" s="656"/>
      <c r="CF47" s="631" t="s">
        <v>366</v>
      </c>
      <c r="CG47" s="632"/>
      <c r="CH47" s="632"/>
      <c r="CI47" s="632"/>
      <c r="CJ47" s="632"/>
      <c r="CK47" s="632"/>
      <c r="CL47" s="632"/>
      <c r="CM47" s="632"/>
      <c r="CN47" s="632"/>
      <c r="CO47" s="632"/>
      <c r="CP47" s="632"/>
      <c r="CQ47" s="633"/>
      <c r="CR47" s="634" t="s">
        <v>237</v>
      </c>
      <c r="CS47" s="647"/>
      <c r="CT47" s="647"/>
      <c r="CU47" s="647"/>
      <c r="CV47" s="647"/>
      <c r="CW47" s="647"/>
      <c r="CX47" s="647"/>
      <c r="CY47" s="648"/>
      <c r="CZ47" s="637" t="s">
        <v>237</v>
      </c>
      <c r="DA47" s="649"/>
      <c r="DB47" s="649"/>
      <c r="DC47" s="650"/>
      <c r="DD47" s="640" t="s">
        <v>132</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x14ac:dyDescent="0.15">
      <c r="B48" s="219"/>
      <c r="CD48" s="657"/>
      <c r="CE48" s="658"/>
      <c r="CF48" s="631" t="s">
        <v>367</v>
      </c>
      <c r="CG48" s="632"/>
      <c r="CH48" s="632"/>
      <c r="CI48" s="632"/>
      <c r="CJ48" s="632"/>
      <c r="CK48" s="632"/>
      <c r="CL48" s="632"/>
      <c r="CM48" s="632"/>
      <c r="CN48" s="632"/>
      <c r="CO48" s="632"/>
      <c r="CP48" s="632"/>
      <c r="CQ48" s="633"/>
      <c r="CR48" s="634" t="s">
        <v>132</v>
      </c>
      <c r="CS48" s="635"/>
      <c r="CT48" s="635"/>
      <c r="CU48" s="635"/>
      <c r="CV48" s="635"/>
      <c r="CW48" s="635"/>
      <c r="CX48" s="635"/>
      <c r="CY48" s="636"/>
      <c r="CZ48" s="637" t="s">
        <v>132</v>
      </c>
      <c r="DA48" s="638"/>
      <c r="DB48" s="638"/>
      <c r="DC48" s="639"/>
      <c r="DD48" s="640" t="s">
        <v>237</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15">
      <c r="B49" s="219"/>
      <c r="CD49" s="615" t="s">
        <v>368</v>
      </c>
      <c r="CE49" s="616"/>
      <c r="CF49" s="616"/>
      <c r="CG49" s="616"/>
      <c r="CH49" s="616"/>
      <c r="CI49" s="616"/>
      <c r="CJ49" s="616"/>
      <c r="CK49" s="616"/>
      <c r="CL49" s="616"/>
      <c r="CM49" s="616"/>
      <c r="CN49" s="616"/>
      <c r="CO49" s="616"/>
      <c r="CP49" s="616"/>
      <c r="CQ49" s="617"/>
      <c r="CR49" s="618">
        <v>3825059</v>
      </c>
      <c r="CS49" s="619"/>
      <c r="CT49" s="619"/>
      <c r="CU49" s="619"/>
      <c r="CV49" s="619"/>
      <c r="CW49" s="619"/>
      <c r="CX49" s="619"/>
      <c r="CY49" s="620"/>
      <c r="CZ49" s="621">
        <v>100</v>
      </c>
      <c r="DA49" s="622"/>
      <c r="DB49" s="622"/>
      <c r="DC49" s="623"/>
      <c r="DD49" s="624">
        <v>2543001</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HSxXVoB/hP6fQ0OPk7LjBOLhY4Nmr5RnGeHUpHaKRLFVVa67elUlpgRzPJ2fjPMAdAwKrq95M7JYivIR/AnQVg==" saltValue="64MIgZX9pl/VcQ69s5iwC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101" t="s">
        <v>369</v>
      </c>
      <c r="B2" s="1101"/>
      <c r="C2" s="1101"/>
      <c r="D2" s="1101"/>
      <c r="E2" s="1101"/>
      <c r="F2" s="1101"/>
      <c r="G2" s="1101"/>
      <c r="H2" s="1101"/>
      <c r="I2" s="1101"/>
      <c r="J2" s="1101"/>
      <c r="K2" s="1101"/>
      <c r="L2" s="1101"/>
      <c r="M2" s="1101"/>
      <c r="N2" s="1101"/>
      <c r="O2" s="1101"/>
      <c r="P2" s="1101"/>
      <c r="Q2" s="1101"/>
      <c r="R2" s="1101"/>
      <c r="S2" s="1101"/>
      <c r="T2" s="1101"/>
      <c r="U2" s="1101"/>
      <c r="V2" s="1101"/>
      <c r="W2" s="1101"/>
      <c r="X2" s="1101"/>
      <c r="Y2" s="1101"/>
      <c r="Z2" s="1101"/>
      <c r="AA2" s="1101"/>
      <c r="AB2" s="1101"/>
      <c r="AC2" s="1101"/>
      <c r="AD2" s="1101"/>
      <c r="AE2" s="1101"/>
      <c r="AF2" s="1101"/>
      <c r="AG2" s="1101"/>
      <c r="AH2" s="1101"/>
      <c r="AI2" s="1101"/>
      <c r="AJ2" s="1101"/>
      <c r="AK2" s="1101"/>
      <c r="AL2" s="1101"/>
      <c r="AM2" s="1101"/>
      <c r="AN2" s="1101"/>
      <c r="AO2" s="1101"/>
      <c r="AP2" s="1101"/>
      <c r="AQ2" s="1101"/>
      <c r="AR2" s="1101"/>
      <c r="AS2" s="1101"/>
      <c r="AT2" s="1101"/>
      <c r="AU2" s="1101"/>
      <c r="AV2" s="1101"/>
      <c r="AW2" s="1101"/>
      <c r="AX2" s="1101"/>
      <c r="AY2" s="1101"/>
      <c r="AZ2" s="1101"/>
      <c r="BA2" s="1101"/>
      <c r="BB2" s="1101"/>
      <c r="BC2" s="1101"/>
      <c r="BD2" s="1101"/>
      <c r="BE2" s="1101"/>
      <c r="BF2" s="1101"/>
      <c r="BG2" s="1101"/>
      <c r="BH2" s="1101"/>
      <c r="BI2" s="1101"/>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2" t="s">
        <v>370</v>
      </c>
      <c r="DK2" s="1103"/>
      <c r="DL2" s="1103"/>
      <c r="DM2" s="1103"/>
      <c r="DN2" s="1103"/>
      <c r="DO2" s="1104"/>
      <c r="DP2" s="222"/>
      <c r="DQ2" s="1102" t="s">
        <v>371</v>
      </c>
      <c r="DR2" s="1103"/>
      <c r="DS2" s="1103"/>
      <c r="DT2" s="1103"/>
      <c r="DU2" s="1103"/>
      <c r="DV2" s="1103"/>
      <c r="DW2" s="1103"/>
      <c r="DX2" s="1103"/>
      <c r="DY2" s="1103"/>
      <c r="DZ2" s="1104"/>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75" t="s">
        <v>372</v>
      </c>
      <c r="B4" s="1075"/>
      <c r="C4" s="1075"/>
      <c r="D4" s="1075"/>
      <c r="E4" s="1075"/>
      <c r="F4" s="1075"/>
      <c r="G4" s="1075"/>
      <c r="H4" s="1075"/>
      <c r="I4" s="1075"/>
      <c r="J4" s="1075"/>
      <c r="K4" s="1075"/>
      <c r="L4" s="1075"/>
      <c r="M4" s="1075"/>
      <c r="N4" s="1075"/>
      <c r="O4" s="1075"/>
      <c r="P4" s="1075"/>
      <c r="Q4" s="1075"/>
      <c r="R4" s="1075"/>
      <c r="S4" s="1075"/>
      <c r="T4" s="1075"/>
      <c r="U4" s="1075"/>
      <c r="V4" s="1075"/>
      <c r="W4" s="1075"/>
      <c r="X4" s="1075"/>
      <c r="Y4" s="1075"/>
      <c r="Z4" s="1075"/>
      <c r="AA4" s="1075"/>
      <c r="AB4" s="1075"/>
      <c r="AC4" s="1075"/>
      <c r="AD4" s="1075"/>
      <c r="AE4" s="1075"/>
      <c r="AF4" s="1075"/>
      <c r="AG4" s="1075"/>
      <c r="AH4" s="1075"/>
      <c r="AI4" s="1075"/>
      <c r="AJ4" s="1075"/>
      <c r="AK4" s="1075"/>
      <c r="AL4" s="1075"/>
      <c r="AM4" s="1075"/>
      <c r="AN4" s="1075"/>
      <c r="AO4" s="1075"/>
      <c r="AP4" s="1075"/>
      <c r="AQ4" s="1075"/>
      <c r="AR4" s="1075"/>
      <c r="AS4" s="1075"/>
      <c r="AT4" s="1075"/>
      <c r="AU4" s="1075"/>
      <c r="AV4" s="1075"/>
      <c r="AW4" s="1075"/>
      <c r="AX4" s="1075"/>
      <c r="AY4" s="1075"/>
      <c r="AZ4" s="226"/>
      <c r="BA4" s="226"/>
      <c r="BB4" s="226"/>
      <c r="BC4" s="226"/>
      <c r="BD4" s="226"/>
      <c r="BE4" s="227"/>
      <c r="BF4" s="227"/>
      <c r="BG4" s="227"/>
      <c r="BH4" s="227"/>
      <c r="BI4" s="227"/>
      <c r="BJ4" s="227"/>
      <c r="BK4" s="227"/>
      <c r="BL4" s="227"/>
      <c r="BM4" s="227"/>
      <c r="BN4" s="227"/>
      <c r="BO4" s="227"/>
      <c r="BP4" s="227"/>
      <c r="BQ4" s="743" t="s">
        <v>373</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8"/>
    </row>
    <row r="5" spans="1:131" s="229" customFormat="1" ht="26.25" customHeight="1" x14ac:dyDescent="0.15">
      <c r="A5" s="1008" t="s">
        <v>374</v>
      </c>
      <c r="B5" s="1009"/>
      <c r="C5" s="1009"/>
      <c r="D5" s="1009"/>
      <c r="E5" s="1009"/>
      <c r="F5" s="1009"/>
      <c r="G5" s="1009"/>
      <c r="H5" s="1009"/>
      <c r="I5" s="1009"/>
      <c r="J5" s="1009"/>
      <c r="K5" s="1009"/>
      <c r="L5" s="1009"/>
      <c r="M5" s="1009"/>
      <c r="N5" s="1009"/>
      <c r="O5" s="1009"/>
      <c r="P5" s="1010"/>
      <c r="Q5" s="1014" t="s">
        <v>375</v>
      </c>
      <c r="R5" s="1015"/>
      <c r="S5" s="1015"/>
      <c r="T5" s="1015"/>
      <c r="U5" s="1016"/>
      <c r="V5" s="1014" t="s">
        <v>376</v>
      </c>
      <c r="W5" s="1015"/>
      <c r="X5" s="1015"/>
      <c r="Y5" s="1015"/>
      <c r="Z5" s="1016"/>
      <c r="AA5" s="1014" t="s">
        <v>377</v>
      </c>
      <c r="AB5" s="1015"/>
      <c r="AC5" s="1015"/>
      <c r="AD5" s="1015"/>
      <c r="AE5" s="1015"/>
      <c r="AF5" s="1105" t="s">
        <v>378</v>
      </c>
      <c r="AG5" s="1015"/>
      <c r="AH5" s="1015"/>
      <c r="AI5" s="1015"/>
      <c r="AJ5" s="1028"/>
      <c r="AK5" s="1015" t="s">
        <v>379</v>
      </c>
      <c r="AL5" s="1015"/>
      <c r="AM5" s="1015"/>
      <c r="AN5" s="1015"/>
      <c r="AO5" s="1016"/>
      <c r="AP5" s="1014" t="s">
        <v>380</v>
      </c>
      <c r="AQ5" s="1015"/>
      <c r="AR5" s="1015"/>
      <c r="AS5" s="1015"/>
      <c r="AT5" s="1016"/>
      <c r="AU5" s="1014" t="s">
        <v>381</v>
      </c>
      <c r="AV5" s="1015"/>
      <c r="AW5" s="1015"/>
      <c r="AX5" s="1015"/>
      <c r="AY5" s="1028"/>
      <c r="AZ5" s="226"/>
      <c r="BA5" s="226"/>
      <c r="BB5" s="226"/>
      <c r="BC5" s="226"/>
      <c r="BD5" s="226"/>
      <c r="BE5" s="227"/>
      <c r="BF5" s="227"/>
      <c r="BG5" s="227"/>
      <c r="BH5" s="227"/>
      <c r="BI5" s="227"/>
      <c r="BJ5" s="227"/>
      <c r="BK5" s="227"/>
      <c r="BL5" s="227"/>
      <c r="BM5" s="227"/>
      <c r="BN5" s="227"/>
      <c r="BO5" s="227"/>
      <c r="BP5" s="227"/>
      <c r="BQ5" s="1008" t="s">
        <v>382</v>
      </c>
      <c r="BR5" s="1009"/>
      <c r="BS5" s="1009"/>
      <c r="BT5" s="1009"/>
      <c r="BU5" s="1009"/>
      <c r="BV5" s="1009"/>
      <c r="BW5" s="1009"/>
      <c r="BX5" s="1009"/>
      <c r="BY5" s="1009"/>
      <c r="BZ5" s="1009"/>
      <c r="CA5" s="1009"/>
      <c r="CB5" s="1009"/>
      <c r="CC5" s="1009"/>
      <c r="CD5" s="1009"/>
      <c r="CE5" s="1009"/>
      <c r="CF5" s="1009"/>
      <c r="CG5" s="1010"/>
      <c r="CH5" s="1014" t="s">
        <v>383</v>
      </c>
      <c r="CI5" s="1015"/>
      <c r="CJ5" s="1015"/>
      <c r="CK5" s="1015"/>
      <c r="CL5" s="1016"/>
      <c r="CM5" s="1014" t="s">
        <v>384</v>
      </c>
      <c r="CN5" s="1015"/>
      <c r="CO5" s="1015"/>
      <c r="CP5" s="1015"/>
      <c r="CQ5" s="1016"/>
      <c r="CR5" s="1014" t="s">
        <v>385</v>
      </c>
      <c r="CS5" s="1015"/>
      <c r="CT5" s="1015"/>
      <c r="CU5" s="1015"/>
      <c r="CV5" s="1016"/>
      <c r="CW5" s="1014" t="s">
        <v>386</v>
      </c>
      <c r="CX5" s="1015"/>
      <c r="CY5" s="1015"/>
      <c r="CZ5" s="1015"/>
      <c r="DA5" s="1016"/>
      <c r="DB5" s="1014" t="s">
        <v>387</v>
      </c>
      <c r="DC5" s="1015"/>
      <c r="DD5" s="1015"/>
      <c r="DE5" s="1015"/>
      <c r="DF5" s="1016"/>
      <c r="DG5" s="1095" t="s">
        <v>388</v>
      </c>
      <c r="DH5" s="1096"/>
      <c r="DI5" s="1096"/>
      <c r="DJ5" s="1096"/>
      <c r="DK5" s="1097"/>
      <c r="DL5" s="1095" t="s">
        <v>389</v>
      </c>
      <c r="DM5" s="1096"/>
      <c r="DN5" s="1096"/>
      <c r="DO5" s="1096"/>
      <c r="DP5" s="1097"/>
      <c r="DQ5" s="1014" t="s">
        <v>390</v>
      </c>
      <c r="DR5" s="1015"/>
      <c r="DS5" s="1015"/>
      <c r="DT5" s="1015"/>
      <c r="DU5" s="1016"/>
      <c r="DV5" s="1014" t="s">
        <v>381</v>
      </c>
      <c r="DW5" s="1015"/>
      <c r="DX5" s="1015"/>
      <c r="DY5" s="1015"/>
      <c r="DZ5" s="1028"/>
      <c r="EA5" s="228"/>
    </row>
    <row r="6" spans="1:131" s="229" customFormat="1" ht="26.25" customHeight="1" thickBot="1" x14ac:dyDescent="0.2">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6"/>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098"/>
      <c r="DH6" s="1099"/>
      <c r="DI6" s="1099"/>
      <c r="DJ6" s="1099"/>
      <c r="DK6" s="1100"/>
      <c r="DL6" s="1098"/>
      <c r="DM6" s="1099"/>
      <c r="DN6" s="1099"/>
      <c r="DO6" s="1099"/>
      <c r="DP6" s="1100"/>
      <c r="DQ6" s="1017"/>
      <c r="DR6" s="1018"/>
      <c r="DS6" s="1018"/>
      <c r="DT6" s="1018"/>
      <c r="DU6" s="1019"/>
      <c r="DV6" s="1017"/>
      <c r="DW6" s="1018"/>
      <c r="DX6" s="1018"/>
      <c r="DY6" s="1018"/>
      <c r="DZ6" s="1029"/>
      <c r="EA6" s="228"/>
    </row>
    <row r="7" spans="1:131" s="229" customFormat="1" ht="26.25" customHeight="1" thickTop="1" x14ac:dyDescent="0.15">
      <c r="A7" s="230">
        <v>1</v>
      </c>
      <c r="B7" s="1063" t="s">
        <v>391</v>
      </c>
      <c r="C7" s="1064"/>
      <c r="D7" s="1064"/>
      <c r="E7" s="1064"/>
      <c r="F7" s="1064"/>
      <c r="G7" s="1064"/>
      <c r="H7" s="1064"/>
      <c r="I7" s="1064"/>
      <c r="J7" s="1064"/>
      <c r="K7" s="1064"/>
      <c r="L7" s="1064"/>
      <c r="M7" s="1064"/>
      <c r="N7" s="1064"/>
      <c r="O7" s="1064"/>
      <c r="P7" s="1065"/>
      <c r="Q7" s="1113">
        <v>4110</v>
      </c>
      <c r="R7" s="1114"/>
      <c r="S7" s="1114"/>
      <c r="T7" s="1114"/>
      <c r="U7" s="1114"/>
      <c r="V7" s="1114">
        <v>3825</v>
      </c>
      <c r="W7" s="1114"/>
      <c r="X7" s="1114"/>
      <c r="Y7" s="1114"/>
      <c r="Z7" s="1114"/>
      <c r="AA7" s="1114">
        <v>285</v>
      </c>
      <c r="AB7" s="1114"/>
      <c r="AC7" s="1114"/>
      <c r="AD7" s="1114"/>
      <c r="AE7" s="1115"/>
      <c r="AF7" s="1116">
        <v>275</v>
      </c>
      <c r="AG7" s="1117"/>
      <c r="AH7" s="1117"/>
      <c r="AI7" s="1117"/>
      <c r="AJ7" s="1118"/>
      <c r="AK7" s="1119">
        <v>178</v>
      </c>
      <c r="AL7" s="1120"/>
      <c r="AM7" s="1120"/>
      <c r="AN7" s="1120"/>
      <c r="AO7" s="1120"/>
      <c r="AP7" s="1120">
        <v>4328</v>
      </c>
      <c r="AQ7" s="1120"/>
      <c r="AR7" s="1120"/>
      <c r="AS7" s="1120"/>
      <c r="AT7" s="1120"/>
      <c r="AU7" s="1121"/>
      <c r="AV7" s="1121"/>
      <c r="AW7" s="1121"/>
      <c r="AX7" s="1121"/>
      <c r="AY7" s="1122"/>
      <c r="AZ7" s="226"/>
      <c r="BA7" s="226"/>
      <c r="BB7" s="226"/>
      <c r="BC7" s="226"/>
      <c r="BD7" s="226"/>
      <c r="BE7" s="227"/>
      <c r="BF7" s="227"/>
      <c r="BG7" s="227"/>
      <c r="BH7" s="227"/>
      <c r="BI7" s="227"/>
      <c r="BJ7" s="227"/>
      <c r="BK7" s="227"/>
      <c r="BL7" s="227"/>
      <c r="BM7" s="227"/>
      <c r="BN7" s="227"/>
      <c r="BO7" s="227"/>
      <c r="BP7" s="227"/>
      <c r="BQ7" s="230">
        <v>1</v>
      </c>
      <c r="BR7" s="231"/>
      <c r="BS7" s="1110"/>
      <c r="BT7" s="1111"/>
      <c r="BU7" s="1111"/>
      <c r="BV7" s="1111"/>
      <c r="BW7" s="1111"/>
      <c r="BX7" s="1111"/>
      <c r="BY7" s="1111"/>
      <c r="BZ7" s="1111"/>
      <c r="CA7" s="1111"/>
      <c r="CB7" s="1111"/>
      <c r="CC7" s="1111"/>
      <c r="CD7" s="1111"/>
      <c r="CE7" s="1111"/>
      <c r="CF7" s="1111"/>
      <c r="CG7" s="1123"/>
      <c r="CH7" s="1107"/>
      <c r="CI7" s="1108"/>
      <c r="CJ7" s="1108"/>
      <c r="CK7" s="1108"/>
      <c r="CL7" s="1109"/>
      <c r="CM7" s="1107"/>
      <c r="CN7" s="1108"/>
      <c r="CO7" s="1108"/>
      <c r="CP7" s="1108"/>
      <c r="CQ7" s="1109"/>
      <c r="CR7" s="1107"/>
      <c r="CS7" s="1108"/>
      <c r="CT7" s="1108"/>
      <c r="CU7" s="1108"/>
      <c r="CV7" s="1109"/>
      <c r="CW7" s="1107"/>
      <c r="CX7" s="1108"/>
      <c r="CY7" s="1108"/>
      <c r="CZ7" s="1108"/>
      <c r="DA7" s="1109"/>
      <c r="DB7" s="1107"/>
      <c r="DC7" s="1108"/>
      <c r="DD7" s="1108"/>
      <c r="DE7" s="1108"/>
      <c r="DF7" s="1109"/>
      <c r="DG7" s="1107"/>
      <c r="DH7" s="1108"/>
      <c r="DI7" s="1108"/>
      <c r="DJ7" s="1108"/>
      <c r="DK7" s="1109"/>
      <c r="DL7" s="1107"/>
      <c r="DM7" s="1108"/>
      <c r="DN7" s="1108"/>
      <c r="DO7" s="1108"/>
      <c r="DP7" s="1109"/>
      <c r="DQ7" s="1107"/>
      <c r="DR7" s="1108"/>
      <c r="DS7" s="1108"/>
      <c r="DT7" s="1108"/>
      <c r="DU7" s="1109"/>
      <c r="DV7" s="1110"/>
      <c r="DW7" s="1111"/>
      <c r="DX7" s="1111"/>
      <c r="DY7" s="1111"/>
      <c r="DZ7" s="1112"/>
      <c r="EA7" s="228"/>
    </row>
    <row r="8" spans="1:131" s="229" customFormat="1" ht="26.25" customHeight="1" x14ac:dyDescent="0.15">
      <c r="A8" s="232">
        <v>2</v>
      </c>
      <c r="B8" s="1046"/>
      <c r="C8" s="1047"/>
      <c r="D8" s="1047"/>
      <c r="E8" s="1047"/>
      <c r="F8" s="1047"/>
      <c r="G8" s="1047"/>
      <c r="H8" s="1047"/>
      <c r="I8" s="1047"/>
      <c r="J8" s="1047"/>
      <c r="K8" s="1047"/>
      <c r="L8" s="1047"/>
      <c r="M8" s="1047"/>
      <c r="N8" s="1047"/>
      <c r="O8" s="1047"/>
      <c r="P8" s="1048"/>
      <c r="Q8" s="1054"/>
      <c r="R8" s="1055"/>
      <c r="S8" s="1055"/>
      <c r="T8" s="1055"/>
      <c r="U8" s="1055"/>
      <c r="V8" s="1055"/>
      <c r="W8" s="1055"/>
      <c r="X8" s="1055"/>
      <c r="Y8" s="1055"/>
      <c r="Z8" s="1055"/>
      <c r="AA8" s="1055"/>
      <c r="AB8" s="1055"/>
      <c r="AC8" s="1055"/>
      <c r="AD8" s="1055"/>
      <c r="AE8" s="1056"/>
      <c r="AF8" s="1051"/>
      <c r="AG8" s="1052"/>
      <c r="AH8" s="1052"/>
      <c r="AI8" s="1052"/>
      <c r="AJ8" s="1053"/>
      <c r="AK8" s="1091"/>
      <c r="AL8" s="1092"/>
      <c r="AM8" s="1092"/>
      <c r="AN8" s="1092"/>
      <c r="AO8" s="1092"/>
      <c r="AP8" s="1092"/>
      <c r="AQ8" s="1092"/>
      <c r="AR8" s="1092"/>
      <c r="AS8" s="1092"/>
      <c r="AT8" s="1092"/>
      <c r="AU8" s="1093"/>
      <c r="AV8" s="1093"/>
      <c r="AW8" s="1093"/>
      <c r="AX8" s="1093"/>
      <c r="AY8" s="1094"/>
      <c r="AZ8" s="226"/>
      <c r="BA8" s="226"/>
      <c r="BB8" s="226"/>
      <c r="BC8" s="226"/>
      <c r="BD8" s="226"/>
      <c r="BE8" s="227"/>
      <c r="BF8" s="227"/>
      <c r="BG8" s="227"/>
      <c r="BH8" s="227"/>
      <c r="BI8" s="227"/>
      <c r="BJ8" s="227"/>
      <c r="BK8" s="227"/>
      <c r="BL8" s="227"/>
      <c r="BM8" s="227"/>
      <c r="BN8" s="227"/>
      <c r="BO8" s="227"/>
      <c r="BP8" s="227"/>
      <c r="BQ8" s="232">
        <v>2</v>
      </c>
      <c r="BR8" s="233"/>
      <c r="BS8" s="1005"/>
      <c r="BT8" s="1006"/>
      <c r="BU8" s="1006"/>
      <c r="BV8" s="1006"/>
      <c r="BW8" s="1006"/>
      <c r="BX8" s="1006"/>
      <c r="BY8" s="1006"/>
      <c r="BZ8" s="1006"/>
      <c r="CA8" s="1006"/>
      <c r="CB8" s="1006"/>
      <c r="CC8" s="1006"/>
      <c r="CD8" s="1006"/>
      <c r="CE8" s="1006"/>
      <c r="CF8" s="1006"/>
      <c r="CG8" s="1027"/>
      <c r="CH8" s="1002"/>
      <c r="CI8" s="1003"/>
      <c r="CJ8" s="1003"/>
      <c r="CK8" s="1003"/>
      <c r="CL8" s="1004"/>
      <c r="CM8" s="1002"/>
      <c r="CN8" s="1003"/>
      <c r="CO8" s="1003"/>
      <c r="CP8" s="1003"/>
      <c r="CQ8" s="1004"/>
      <c r="CR8" s="1002"/>
      <c r="CS8" s="1003"/>
      <c r="CT8" s="1003"/>
      <c r="CU8" s="1003"/>
      <c r="CV8" s="1004"/>
      <c r="CW8" s="1002"/>
      <c r="CX8" s="1003"/>
      <c r="CY8" s="1003"/>
      <c r="CZ8" s="1003"/>
      <c r="DA8" s="1004"/>
      <c r="DB8" s="1002"/>
      <c r="DC8" s="1003"/>
      <c r="DD8" s="1003"/>
      <c r="DE8" s="1003"/>
      <c r="DF8" s="1004"/>
      <c r="DG8" s="1002"/>
      <c r="DH8" s="1003"/>
      <c r="DI8" s="1003"/>
      <c r="DJ8" s="1003"/>
      <c r="DK8" s="1004"/>
      <c r="DL8" s="1002"/>
      <c r="DM8" s="1003"/>
      <c r="DN8" s="1003"/>
      <c r="DO8" s="1003"/>
      <c r="DP8" s="1004"/>
      <c r="DQ8" s="1002"/>
      <c r="DR8" s="1003"/>
      <c r="DS8" s="1003"/>
      <c r="DT8" s="1003"/>
      <c r="DU8" s="1004"/>
      <c r="DV8" s="1005"/>
      <c r="DW8" s="1006"/>
      <c r="DX8" s="1006"/>
      <c r="DY8" s="1006"/>
      <c r="DZ8" s="1007"/>
      <c r="EA8" s="228"/>
    </row>
    <row r="9" spans="1:131" s="229" customFormat="1" ht="26.25" customHeight="1" x14ac:dyDescent="0.15">
      <c r="A9" s="232">
        <v>3</v>
      </c>
      <c r="B9" s="1046"/>
      <c r="C9" s="1047"/>
      <c r="D9" s="1047"/>
      <c r="E9" s="1047"/>
      <c r="F9" s="1047"/>
      <c r="G9" s="1047"/>
      <c r="H9" s="1047"/>
      <c r="I9" s="1047"/>
      <c r="J9" s="1047"/>
      <c r="K9" s="1047"/>
      <c r="L9" s="1047"/>
      <c r="M9" s="1047"/>
      <c r="N9" s="1047"/>
      <c r="O9" s="1047"/>
      <c r="P9" s="1048"/>
      <c r="Q9" s="1054"/>
      <c r="R9" s="1055"/>
      <c r="S9" s="1055"/>
      <c r="T9" s="1055"/>
      <c r="U9" s="1055"/>
      <c r="V9" s="1055"/>
      <c r="W9" s="1055"/>
      <c r="X9" s="1055"/>
      <c r="Y9" s="1055"/>
      <c r="Z9" s="1055"/>
      <c r="AA9" s="1055"/>
      <c r="AB9" s="1055"/>
      <c r="AC9" s="1055"/>
      <c r="AD9" s="1055"/>
      <c r="AE9" s="1056"/>
      <c r="AF9" s="1051"/>
      <c r="AG9" s="1052"/>
      <c r="AH9" s="1052"/>
      <c r="AI9" s="1052"/>
      <c r="AJ9" s="1053"/>
      <c r="AK9" s="1091"/>
      <c r="AL9" s="1092"/>
      <c r="AM9" s="1092"/>
      <c r="AN9" s="1092"/>
      <c r="AO9" s="1092"/>
      <c r="AP9" s="1092"/>
      <c r="AQ9" s="1092"/>
      <c r="AR9" s="1092"/>
      <c r="AS9" s="1092"/>
      <c r="AT9" s="1092"/>
      <c r="AU9" s="1093"/>
      <c r="AV9" s="1093"/>
      <c r="AW9" s="1093"/>
      <c r="AX9" s="1093"/>
      <c r="AY9" s="1094"/>
      <c r="AZ9" s="226"/>
      <c r="BA9" s="226"/>
      <c r="BB9" s="226"/>
      <c r="BC9" s="226"/>
      <c r="BD9" s="226"/>
      <c r="BE9" s="227"/>
      <c r="BF9" s="227"/>
      <c r="BG9" s="227"/>
      <c r="BH9" s="227"/>
      <c r="BI9" s="227"/>
      <c r="BJ9" s="227"/>
      <c r="BK9" s="227"/>
      <c r="BL9" s="227"/>
      <c r="BM9" s="227"/>
      <c r="BN9" s="227"/>
      <c r="BO9" s="227"/>
      <c r="BP9" s="227"/>
      <c r="BQ9" s="232">
        <v>3</v>
      </c>
      <c r="BR9" s="233"/>
      <c r="BS9" s="1005"/>
      <c r="BT9" s="1006"/>
      <c r="BU9" s="1006"/>
      <c r="BV9" s="1006"/>
      <c r="BW9" s="1006"/>
      <c r="BX9" s="1006"/>
      <c r="BY9" s="1006"/>
      <c r="BZ9" s="1006"/>
      <c r="CA9" s="1006"/>
      <c r="CB9" s="1006"/>
      <c r="CC9" s="1006"/>
      <c r="CD9" s="1006"/>
      <c r="CE9" s="1006"/>
      <c r="CF9" s="1006"/>
      <c r="CG9" s="1027"/>
      <c r="CH9" s="1002"/>
      <c r="CI9" s="1003"/>
      <c r="CJ9" s="1003"/>
      <c r="CK9" s="1003"/>
      <c r="CL9" s="1004"/>
      <c r="CM9" s="1002"/>
      <c r="CN9" s="1003"/>
      <c r="CO9" s="1003"/>
      <c r="CP9" s="1003"/>
      <c r="CQ9" s="1004"/>
      <c r="CR9" s="1002"/>
      <c r="CS9" s="1003"/>
      <c r="CT9" s="1003"/>
      <c r="CU9" s="1003"/>
      <c r="CV9" s="1004"/>
      <c r="CW9" s="1002"/>
      <c r="CX9" s="1003"/>
      <c r="CY9" s="1003"/>
      <c r="CZ9" s="1003"/>
      <c r="DA9" s="1004"/>
      <c r="DB9" s="1002"/>
      <c r="DC9" s="1003"/>
      <c r="DD9" s="1003"/>
      <c r="DE9" s="1003"/>
      <c r="DF9" s="1004"/>
      <c r="DG9" s="1002"/>
      <c r="DH9" s="1003"/>
      <c r="DI9" s="1003"/>
      <c r="DJ9" s="1003"/>
      <c r="DK9" s="1004"/>
      <c r="DL9" s="1002"/>
      <c r="DM9" s="1003"/>
      <c r="DN9" s="1003"/>
      <c r="DO9" s="1003"/>
      <c r="DP9" s="1004"/>
      <c r="DQ9" s="1002"/>
      <c r="DR9" s="1003"/>
      <c r="DS9" s="1003"/>
      <c r="DT9" s="1003"/>
      <c r="DU9" s="1004"/>
      <c r="DV9" s="1005"/>
      <c r="DW9" s="1006"/>
      <c r="DX9" s="1006"/>
      <c r="DY9" s="1006"/>
      <c r="DZ9" s="1007"/>
      <c r="EA9" s="228"/>
    </row>
    <row r="10" spans="1:131" s="229" customFormat="1" ht="26.25" customHeight="1" x14ac:dyDescent="0.15">
      <c r="A10" s="232">
        <v>4</v>
      </c>
      <c r="B10" s="1046"/>
      <c r="C10" s="1047"/>
      <c r="D10" s="1047"/>
      <c r="E10" s="1047"/>
      <c r="F10" s="1047"/>
      <c r="G10" s="1047"/>
      <c r="H10" s="1047"/>
      <c r="I10" s="1047"/>
      <c r="J10" s="1047"/>
      <c r="K10" s="1047"/>
      <c r="L10" s="1047"/>
      <c r="M10" s="1047"/>
      <c r="N10" s="1047"/>
      <c r="O10" s="1047"/>
      <c r="P10" s="1048"/>
      <c r="Q10" s="1054"/>
      <c r="R10" s="1055"/>
      <c r="S10" s="1055"/>
      <c r="T10" s="1055"/>
      <c r="U10" s="1055"/>
      <c r="V10" s="1055"/>
      <c r="W10" s="1055"/>
      <c r="X10" s="1055"/>
      <c r="Y10" s="1055"/>
      <c r="Z10" s="1055"/>
      <c r="AA10" s="1055"/>
      <c r="AB10" s="1055"/>
      <c r="AC10" s="1055"/>
      <c r="AD10" s="1055"/>
      <c r="AE10" s="1056"/>
      <c r="AF10" s="1051"/>
      <c r="AG10" s="1052"/>
      <c r="AH10" s="1052"/>
      <c r="AI10" s="1052"/>
      <c r="AJ10" s="1053"/>
      <c r="AK10" s="1091"/>
      <c r="AL10" s="1092"/>
      <c r="AM10" s="1092"/>
      <c r="AN10" s="1092"/>
      <c r="AO10" s="1092"/>
      <c r="AP10" s="1092"/>
      <c r="AQ10" s="1092"/>
      <c r="AR10" s="1092"/>
      <c r="AS10" s="1092"/>
      <c r="AT10" s="1092"/>
      <c r="AU10" s="1093"/>
      <c r="AV10" s="1093"/>
      <c r="AW10" s="1093"/>
      <c r="AX10" s="1093"/>
      <c r="AY10" s="1094"/>
      <c r="AZ10" s="226"/>
      <c r="BA10" s="226"/>
      <c r="BB10" s="226"/>
      <c r="BC10" s="226"/>
      <c r="BD10" s="226"/>
      <c r="BE10" s="227"/>
      <c r="BF10" s="227"/>
      <c r="BG10" s="227"/>
      <c r="BH10" s="227"/>
      <c r="BI10" s="227"/>
      <c r="BJ10" s="227"/>
      <c r="BK10" s="227"/>
      <c r="BL10" s="227"/>
      <c r="BM10" s="227"/>
      <c r="BN10" s="227"/>
      <c r="BO10" s="227"/>
      <c r="BP10" s="227"/>
      <c r="BQ10" s="232">
        <v>4</v>
      </c>
      <c r="BR10" s="233"/>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28"/>
    </row>
    <row r="11" spans="1:131" s="229" customFormat="1" ht="26.25" customHeight="1" x14ac:dyDescent="0.15">
      <c r="A11" s="232">
        <v>5</v>
      </c>
      <c r="B11" s="1046"/>
      <c r="C11" s="1047"/>
      <c r="D11" s="1047"/>
      <c r="E11" s="1047"/>
      <c r="F11" s="1047"/>
      <c r="G11" s="1047"/>
      <c r="H11" s="1047"/>
      <c r="I11" s="1047"/>
      <c r="J11" s="1047"/>
      <c r="K11" s="1047"/>
      <c r="L11" s="1047"/>
      <c r="M11" s="1047"/>
      <c r="N11" s="1047"/>
      <c r="O11" s="1047"/>
      <c r="P11" s="1048"/>
      <c r="Q11" s="1054"/>
      <c r="R11" s="1055"/>
      <c r="S11" s="1055"/>
      <c r="T11" s="1055"/>
      <c r="U11" s="1055"/>
      <c r="V11" s="1055"/>
      <c r="W11" s="1055"/>
      <c r="X11" s="1055"/>
      <c r="Y11" s="1055"/>
      <c r="Z11" s="1055"/>
      <c r="AA11" s="1055"/>
      <c r="AB11" s="1055"/>
      <c r="AC11" s="1055"/>
      <c r="AD11" s="1055"/>
      <c r="AE11" s="1056"/>
      <c r="AF11" s="1051"/>
      <c r="AG11" s="1052"/>
      <c r="AH11" s="1052"/>
      <c r="AI11" s="1052"/>
      <c r="AJ11" s="1053"/>
      <c r="AK11" s="1091"/>
      <c r="AL11" s="1092"/>
      <c r="AM11" s="1092"/>
      <c r="AN11" s="1092"/>
      <c r="AO11" s="1092"/>
      <c r="AP11" s="1092"/>
      <c r="AQ11" s="1092"/>
      <c r="AR11" s="1092"/>
      <c r="AS11" s="1092"/>
      <c r="AT11" s="1092"/>
      <c r="AU11" s="1093"/>
      <c r="AV11" s="1093"/>
      <c r="AW11" s="1093"/>
      <c r="AX11" s="1093"/>
      <c r="AY11" s="1094"/>
      <c r="AZ11" s="226"/>
      <c r="BA11" s="226"/>
      <c r="BB11" s="226"/>
      <c r="BC11" s="226"/>
      <c r="BD11" s="226"/>
      <c r="BE11" s="227"/>
      <c r="BF11" s="227"/>
      <c r="BG11" s="227"/>
      <c r="BH11" s="227"/>
      <c r="BI11" s="227"/>
      <c r="BJ11" s="227"/>
      <c r="BK11" s="227"/>
      <c r="BL11" s="227"/>
      <c r="BM11" s="227"/>
      <c r="BN11" s="227"/>
      <c r="BO11" s="227"/>
      <c r="BP11" s="227"/>
      <c r="BQ11" s="232">
        <v>5</v>
      </c>
      <c r="BR11" s="233"/>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8"/>
    </row>
    <row r="12" spans="1:131" s="229" customFormat="1" ht="26.25" customHeight="1" x14ac:dyDescent="0.15">
      <c r="A12" s="232">
        <v>6</v>
      </c>
      <c r="B12" s="1046"/>
      <c r="C12" s="1047"/>
      <c r="D12" s="1047"/>
      <c r="E12" s="1047"/>
      <c r="F12" s="1047"/>
      <c r="G12" s="1047"/>
      <c r="H12" s="1047"/>
      <c r="I12" s="1047"/>
      <c r="J12" s="1047"/>
      <c r="K12" s="1047"/>
      <c r="L12" s="1047"/>
      <c r="M12" s="1047"/>
      <c r="N12" s="1047"/>
      <c r="O12" s="1047"/>
      <c r="P12" s="1048"/>
      <c r="Q12" s="1054"/>
      <c r="R12" s="1055"/>
      <c r="S12" s="1055"/>
      <c r="T12" s="1055"/>
      <c r="U12" s="1055"/>
      <c r="V12" s="1055"/>
      <c r="W12" s="1055"/>
      <c r="X12" s="1055"/>
      <c r="Y12" s="1055"/>
      <c r="Z12" s="1055"/>
      <c r="AA12" s="1055"/>
      <c r="AB12" s="1055"/>
      <c r="AC12" s="1055"/>
      <c r="AD12" s="1055"/>
      <c r="AE12" s="1056"/>
      <c r="AF12" s="1051"/>
      <c r="AG12" s="1052"/>
      <c r="AH12" s="1052"/>
      <c r="AI12" s="1052"/>
      <c r="AJ12" s="1053"/>
      <c r="AK12" s="1091"/>
      <c r="AL12" s="1092"/>
      <c r="AM12" s="1092"/>
      <c r="AN12" s="1092"/>
      <c r="AO12" s="1092"/>
      <c r="AP12" s="1092"/>
      <c r="AQ12" s="1092"/>
      <c r="AR12" s="1092"/>
      <c r="AS12" s="1092"/>
      <c r="AT12" s="1092"/>
      <c r="AU12" s="1093"/>
      <c r="AV12" s="1093"/>
      <c r="AW12" s="1093"/>
      <c r="AX12" s="1093"/>
      <c r="AY12" s="1094"/>
      <c r="AZ12" s="226"/>
      <c r="BA12" s="226"/>
      <c r="BB12" s="226"/>
      <c r="BC12" s="226"/>
      <c r="BD12" s="226"/>
      <c r="BE12" s="227"/>
      <c r="BF12" s="227"/>
      <c r="BG12" s="227"/>
      <c r="BH12" s="227"/>
      <c r="BI12" s="227"/>
      <c r="BJ12" s="227"/>
      <c r="BK12" s="227"/>
      <c r="BL12" s="227"/>
      <c r="BM12" s="227"/>
      <c r="BN12" s="227"/>
      <c r="BO12" s="227"/>
      <c r="BP12" s="227"/>
      <c r="BQ12" s="232">
        <v>6</v>
      </c>
      <c r="BR12" s="233"/>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8"/>
    </row>
    <row r="13" spans="1:131" s="229" customFormat="1" ht="26.25" customHeight="1" x14ac:dyDescent="0.15">
      <c r="A13" s="232">
        <v>7</v>
      </c>
      <c r="B13" s="1046"/>
      <c r="C13" s="1047"/>
      <c r="D13" s="1047"/>
      <c r="E13" s="1047"/>
      <c r="F13" s="1047"/>
      <c r="G13" s="1047"/>
      <c r="H13" s="1047"/>
      <c r="I13" s="1047"/>
      <c r="J13" s="1047"/>
      <c r="K13" s="1047"/>
      <c r="L13" s="1047"/>
      <c r="M13" s="1047"/>
      <c r="N13" s="1047"/>
      <c r="O13" s="1047"/>
      <c r="P13" s="1048"/>
      <c r="Q13" s="1054"/>
      <c r="R13" s="1055"/>
      <c r="S13" s="1055"/>
      <c r="T13" s="1055"/>
      <c r="U13" s="1055"/>
      <c r="V13" s="1055"/>
      <c r="W13" s="1055"/>
      <c r="X13" s="1055"/>
      <c r="Y13" s="1055"/>
      <c r="Z13" s="1055"/>
      <c r="AA13" s="1055"/>
      <c r="AB13" s="1055"/>
      <c r="AC13" s="1055"/>
      <c r="AD13" s="1055"/>
      <c r="AE13" s="1056"/>
      <c r="AF13" s="1051"/>
      <c r="AG13" s="1052"/>
      <c r="AH13" s="1052"/>
      <c r="AI13" s="1052"/>
      <c r="AJ13" s="1053"/>
      <c r="AK13" s="1091"/>
      <c r="AL13" s="1092"/>
      <c r="AM13" s="1092"/>
      <c r="AN13" s="1092"/>
      <c r="AO13" s="1092"/>
      <c r="AP13" s="1092"/>
      <c r="AQ13" s="1092"/>
      <c r="AR13" s="1092"/>
      <c r="AS13" s="1092"/>
      <c r="AT13" s="1092"/>
      <c r="AU13" s="1093"/>
      <c r="AV13" s="1093"/>
      <c r="AW13" s="1093"/>
      <c r="AX13" s="1093"/>
      <c r="AY13" s="1094"/>
      <c r="AZ13" s="226"/>
      <c r="BA13" s="226"/>
      <c r="BB13" s="226"/>
      <c r="BC13" s="226"/>
      <c r="BD13" s="226"/>
      <c r="BE13" s="227"/>
      <c r="BF13" s="227"/>
      <c r="BG13" s="227"/>
      <c r="BH13" s="227"/>
      <c r="BI13" s="227"/>
      <c r="BJ13" s="227"/>
      <c r="BK13" s="227"/>
      <c r="BL13" s="227"/>
      <c r="BM13" s="227"/>
      <c r="BN13" s="227"/>
      <c r="BO13" s="227"/>
      <c r="BP13" s="227"/>
      <c r="BQ13" s="232">
        <v>7</v>
      </c>
      <c r="BR13" s="233"/>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8"/>
    </row>
    <row r="14" spans="1:131" s="229" customFormat="1" ht="26.25" customHeight="1" x14ac:dyDescent="0.15">
      <c r="A14" s="232">
        <v>8</v>
      </c>
      <c r="B14" s="1046"/>
      <c r="C14" s="1047"/>
      <c r="D14" s="1047"/>
      <c r="E14" s="1047"/>
      <c r="F14" s="1047"/>
      <c r="G14" s="1047"/>
      <c r="H14" s="1047"/>
      <c r="I14" s="1047"/>
      <c r="J14" s="1047"/>
      <c r="K14" s="1047"/>
      <c r="L14" s="1047"/>
      <c r="M14" s="1047"/>
      <c r="N14" s="1047"/>
      <c r="O14" s="1047"/>
      <c r="P14" s="1048"/>
      <c r="Q14" s="1054"/>
      <c r="R14" s="1055"/>
      <c r="S14" s="1055"/>
      <c r="T14" s="1055"/>
      <c r="U14" s="1055"/>
      <c r="V14" s="1055"/>
      <c r="W14" s="1055"/>
      <c r="X14" s="1055"/>
      <c r="Y14" s="1055"/>
      <c r="Z14" s="1055"/>
      <c r="AA14" s="1055"/>
      <c r="AB14" s="1055"/>
      <c r="AC14" s="1055"/>
      <c r="AD14" s="1055"/>
      <c r="AE14" s="1056"/>
      <c r="AF14" s="1051"/>
      <c r="AG14" s="1052"/>
      <c r="AH14" s="1052"/>
      <c r="AI14" s="1052"/>
      <c r="AJ14" s="1053"/>
      <c r="AK14" s="1091"/>
      <c r="AL14" s="1092"/>
      <c r="AM14" s="1092"/>
      <c r="AN14" s="1092"/>
      <c r="AO14" s="1092"/>
      <c r="AP14" s="1092"/>
      <c r="AQ14" s="1092"/>
      <c r="AR14" s="1092"/>
      <c r="AS14" s="1092"/>
      <c r="AT14" s="1092"/>
      <c r="AU14" s="1093"/>
      <c r="AV14" s="1093"/>
      <c r="AW14" s="1093"/>
      <c r="AX14" s="1093"/>
      <c r="AY14" s="1094"/>
      <c r="AZ14" s="226"/>
      <c r="BA14" s="226"/>
      <c r="BB14" s="226"/>
      <c r="BC14" s="226"/>
      <c r="BD14" s="226"/>
      <c r="BE14" s="227"/>
      <c r="BF14" s="227"/>
      <c r="BG14" s="227"/>
      <c r="BH14" s="227"/>
      <c r="BI14" s="227"/>
      <c r="BJ14" s="227"/>
      <c r="BK14" s="227"/>
      <c r="BL14" s="227"/>
      <c r="BM14" s="227"/>
      <c r="BN14" s="227"/>
      <c r="BO14" s="227"/>
      <c r="BP14" s="227"/>
      <c r="BQ14" s="232">
        <v>8</v>
      </c>
      <c r="BR14" s="233"/>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8"/>
    </row>
    <row r="15" spans="1:131" s="229" customFormat="1" ht="26.25" customHeight="1" x14ac:dyDescent="0.15">
      <c r="A15" s="232">
        <v>9</v>
      </c>
      <c r="B15" s="1046"/>
      <c r="C15" s="1047"/>
      <c r="D15" s="1047"/>
      <c r="E15" s="1047"/>
      <c r="F15" s="1047"/>
      <c r="G15" s="1047"/>
      <c r="H15" s="1047"/>
      <c r="I15" s="1047"/>
      <c r="J15" s="1047"/>
      <c r="K15" s="1047"/>
      <c r="L15" s="1047"/>
      <c r="M15" s="1047"/>
      <c r="N15" s="1047"/>
      <c r="O15" s="1047"/>
      <c r="P15" s="1048"/>
      <c r="Q15" s="1054"/>
      <c r="R15" s="1055"/>
      <c r="S15" s="1055"/>
      <c r="T15" s="1055"/>
      <c r="U15" s="1055"/>
      <c r="V15" s="1055"/>
      <c r="W15" s="1055"/>
      <c r="X15" s="1055"/>
      <c r="Y15" s="1055"/>
      <c r="Z15" s="1055"/>
      <c r="AA15" s="1055"/>
      <c r="AB15" s="1055"/>
      <c r="AC15" s="1055"/>
      <c r="AD15" s="1055"/>
      <c r="AE15" s="1056"/>
      <c r="AF15" s="1051"/>
      <c r="AG15" s="1052"/>
      <c r="AH15" s="1052"/>
      <c r="AI15" s="1052"/>
      <c r="AJ15" s="1053"/>
      <c r="AK15" s="1091"/>
      <c r="AL15" s="1092"/>
      <c r="AM15" s="1092"/>
      <c r="AN15" s="1092"/>
      <c r="AO15" s="1092"/>
      <c r="AP15" s="1092"/>
      <c r="AQ15" s="1092"/>
      <c r="AR15" s="1092"/>
      <c r="AS15" s="1092"/>
      <c r="AT15" s="1092"/>
      <c r="AU15" s="1093"/>
      <c r="AV15" s="1093"/>
      <c r="AW15" s="1093"/>
      <c r="AX15" s="1093"/>
      <c r="AY15" s="1094"/>
      <c r="AZ15" s="226"/>
      <c r="BA15" s="226"/>
      <c r="BB15" s="226"/>
      <c r="BC15" s="226"/>
      <c r="BD15" s="226"/>
      <c r="BE15" s="227"/>
      <c r="BF15" s="227"/>
      <c r="BG15" s="227"/>
      <c r="BH15" s="227"/>
      <c r="BI15" s="227"/>
      <c r="BJ15" s="227"/>
      <c r="BK15" s="227"/>
      <c r="BL15" s="227"/>
      <c r="BM15" s="227"/>
      <c r="BN15" s="227"/>
      <c r="BO15" s="227"/>
      <c r="BP15" s="227"/>
      <c r="BQ15" s="232">
        <v>9</v>
      </c>
      <c r="BR15" s="233"/>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8"/>
    </row>
    <row r="16" spans="1:131" s="229" customFormat="1" ht="26.25" customHeight="1" x14ac:dyDescent="0.15">
      <c r="A16" s="232">
        <v>10</v>
      </c>
      <c r="B16" s="1046"/>
      <c r="C16" s="1047"/>
      <c r="D16" s="1047"/>
      <c r="E16" s="1047"/>
      <c r="F16" s="1047"/>
      <c r="G16" s="1047"/>
      <c r="H16" s="1047"/>
      <c r="I16" s="1047"/>
      <c r="J16" s="1047"/>
      <c r="K16" s="1047"/>
      <c r="L16" s="1047"/>
      <c r="M16" s="1047"/>
      <c r="N16" s="1047"/>
      <c r="O16" s="1047"/>
      <c r="P16" s="1048"/>
      <c r="Q16" s="1054"/>
      <c r="R16" s="1055"/>
      <c r="S16" s="1055"/>
      <c r="T16" s="1055"/>
      <c r="U16" s="1055"/>
      <c r="V16" s="1055"/>
      <c r="W16" s="1055"/>
      <c r="X16" s="1055"/>
      <c r="Y16" s="1055"/>
      <c r="Z16" s="1055"/>
      <c r="AA16" s="1055"/>
      <c r="AB16" s="1055"/>
      <c r="AC16" s="1055"/>
      <c r="AD16" s="1055"/>
      <c r="AE16" s="1056"/>
      <c r="AF16" s="1051"/>
      <c r="AG16" s="1052"/>
      <c r="AH16" s="1052"/>
      <c r="AI16" s="1052"/>
      <c r="AJ16" s="1053"/>
      <c r="AK16" s="1091"/>
      <c r="AL16" s="1092"/>
      <c r="AM16" s="1092"/>
      <c r="AN16" s="1092"/>
      <c r="AO16" s="1092"/>
      <c r="AP16" s="1092"/>
      <c r="AQ16" s="1092"/>
      <c r="AR16" s="1092"/>
      <c r="AS16" s="1092"/>
      <c r="AT16" s="1092"/>
      <c r="AU16" s="1093"/>
      <c r="AV16" s="1093"/>
      <c r="AW16" s="1093"/>
      <c r="AX16" s="1093"/>
      <c r="AY16" s="1094"/>
      <c r="AZ16" s="226"/>
      <c r="BA16" s="226"/>
      <c r="BB16" s="226"/>
      <c r="BC16" s="226"/>
      <c r="BD16" s="226"/>
      <c r="BE16" s="227"/>
      <c r="BF16" s="227"/>
      <c r="BG16" s="227"/>
      <c r="BH16" s="227"/>
      <c r="BI16" s="227"/>
      <c r="BJ16" s="227"/>
      <c r="BK16" s="227"/>
      <c r="BL16" s="227"/>
      <c r="BM16" s="227"/>
      <c r="BN16" s="227"/>
      <c r="BO16" s="227"/>
      <c r="BP16" s="227"/>
      <c r="BQ16" s="232">
        <v>10</v>
      </c>
      <c r="BR16" s="233"/>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8"/>
    </row>
    <row r="17" spans="1:131" s="229" customFormat="1" ht="26.25" customHeight="1" x14ac:dyDescent="0.15">
      <c r="A17" s="232">
        <v>11</v>
      </c>
      <c r="B17" s="1046"/>
      <c r="C17" s="1047"/>
      <c r="D17" s="1047"/>
      <c r="E17" s="1047"/>
      <c r="F17" s="1047"/>
      <c r="G17" s="1047"/>
      <c r="H17" s="1047"/>
      <c r="I17" s="1047"/>
      <c r="J17" s="1047"/>
      <c r="K17" s="1047"/>
      <c r="L17" s="1047"/>
      <c r="M17" s="1047"/>
      <c r="N17" s="1047"/>
      <c r="O17" s="1047"/>
      <c r="P17" s="1048"/>
      <c r="Q17" s="1054"/>
      <c r="R17" s="1055"/>
      <c r="S17" s="1055"/>
      <c r="T17" s="1055"/>
      <c r="U17" s="1055"/>
      <c r="V17" s="1055"/>
      <c r="W17" s="1055"/>
      <c r="X17" s="1055"/>
      <c r="Y17" s="1055"/>
      <c r="Z17" s="1055"/>
      <c r="AA17" s="1055"/>
      <c r="AB17" s="1055"/>
      <c r="AC17" s="1055"/>
      <c r="AD17" s="1055"/>
      <c r="AE17" s="1056"/>
      <c r="AF17" s="1051"/>
      <c r="AG17" s="1052"/>
      <c r="AH17" s="1052"/>
      <c r="AI17" s="1052"/>
      <c r="AJ17" s="1053"/>
      <c r="AK17" s="1091"/>
      <c r="AL17" s="1092"/>
      <c r="AM17" s="1092"/>
      <c r="AN17" s="1092"/>
      <c r="AO17" s="1092"/>
      <c r="AP17" s="1092"/>
      <c r="AQ17" s="1092"/>
      <c r="AR17" s="1092"/>
      <c r="AS17" s="1092"/>
      <c r="AT17" s="1092"/>
      <c r="AU17" s="1093"/>
      <c r="AV17" s="1093"/>
      <c r="AW17" s="1093"/>
      <c r="AX17" s="1093"/>
      <c r="AY17" s="1094"/>
      <c r="AZ17" s="226"/>
      <c r="BA17" s="226"/>
      <c r="BB17" s="226"/>
      <c r="BC17" s="226"/>
      <c r="BD17" s="226"/>
      <c r="BE17" s="227"/>
      <c r="BF17" s="227"/>
      <c r="BG17" s="227"/>
      <c r="BH17" s="227"/>
      <c r="BI17" s="227"/>
      <c r="BJ17" s="227"/>
      <c r="BK17" s="227"/>
      <c r="BL17" s="227"/>
      <c r="BM17" s="227"/>
      <c r="BN17" s="227"/>
      <c r="BO17" s="227"/>
      <c r="BP17" s="227"/>
      <c r="BQ17" s="232">
        <v>11</v>
      </c>
      <c r="BR17" s="233"/>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8"/>
    </row>
    <row r="18" spans="1:131" s="229" customFormat="1" ht="26.25" customHeight="1" x14ac:dyDescent="0.15">
      <c r="A18" s="232">
        <v>12</v>
      </c>
      <c r="B18" s="1046"/>
      <c r="C18" s="1047"/>
      <c r="D18" s="1047"/>
      <c r="E18" s="1047"/>
      <c r="F18" s="1047"/>
      <c r="G18" s="1047"/>
      <c r="H18" s="1047"/>
      <c r="I18" s="1047"/>
      <c r="J18" s="1047"/>
      <c r="K18" s="1047"/>
      <c r="L18" s="1047"/>
      <c r="M18" s="1047"/>
      <c r="N18" s="1047"/>
      <c r="O18" s="1047"/>
      <c r="P18" s="1048"/>
      <c r="Q18" s="1054"/>
      <c r="R18" s="1055"/>
      <c r="S18" s="1055"/>
      <c r="T18" s="1055"/>
      <c r="U18" s="1055"/>
      <c r="V18" s="1055"/>
      <c r="W18" s="1055"/>
      <c r="X18" s="1055"/>
      <c r="Y18" s="1055"/>
      <c r="Z18" s="1055"/>
      <c r="AA18" s="1055"/>
      <c r="AB18" s="1055"/>
      <c r="AC18" s="1055"/>
      <c r="AD18" s="1055"/>
      <c r="AE18" s="1056"/>
      <c r="AF18" s="1051"/>
      <c r="AG18" s="1052"/>
      <c r="AH18" s="1052"/>
      <c r="AI18" s="1052"/>
      <c r="AJ18" s="1053"/>
      <c r="AK18" s="1091"/>
      <c r="AL18" s="1092"/>
      <c r="AM18" s="1092"/>
      <c r="AN18" s="1092"/>
      <c r="AO18" s="1092"/>
      <c r="AP18" s="1092"/>
      <c r="AQ18" s="1092"/>
      <c r="AR18" s="1092"/>
      <c r="AS18" s="1092"/>
      <c r="AT18" s="1092"/>
      <c r="AU18" s="1093"/>
      <c r="AV18" s="1093"/>
      <c r="AW18" s="1093"/>
      <c r="AX18" s="1093"/>
      <c r="AY18" s="1094"/>
      <c r="AZ18" s="226"/>
      <c r="BA18" s="226"/>
      <c r="BB18" s="226"/>
      <c r="BC18" s="226"/>
      <c r="BD18" s="226"/>
      <c r="BE18" s="227"/>
      <c r="BF18" s="227"/>
      <c r="BG18" s="227"/>
      <c r="BH18" s="227"/>
      <c r="BI18" s="227"/>
      <c r="BJ18" s="227"/>
      <c r="BK18" s="227"/>
      <c r="BL18" s="227"/>
      <c r="BM18" s="227"/>
      <c r="BN18" s="227"/>
      <c r="BO18" s="227"/>
      <c r="BP18" s="227"/>
      <c r="BQ18" s="232">
        <v>12</v>
      </c>
      <c r="BR18" s="233"/>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8"/>
    </row>
    <row r="19" spans="1:131" s="229" customFormat="1" ht="26.25" customHeight="1" x14ac:dyDescent="0.15">
      <c r="A19" s="232">
        <v>13</v>
      </c>
      <c r="B19" s="1046"/>
      <c r="C19" s="1047"/>
      <c r="D19" s="1047"/>
      <c r="E19" s="1047"/>
      <c r="F19" s="1047"/>
      <c r="G19" s="1047"/>
      <c r="H19" s="1047"/>
      <c r="I19" s="1047"/>
      <c r="J19" s="1047"/>
      <c r="K19" s="1047"/>
      <c r="L19" s="1047"/>
      <c r="M19" s="1047"/>
      <c r="N19" s="1047"/>
      <c r="O19" s="1047"/>
      <c r="P19" s="1048"/>
      <c r="Q19" s="1054"/>
      <c r="R19" s="1055"/>
      <c r="S19" s="1055"/>
      <c r="T19" s="1055"/>
      <c r="U19" s="1055"/>
      <c r="V19" s="1055"/>
      <c r="W19" s="1055"/>
      <c r="X19" s="1055"/>
      <c r="Y19" s="1055"/>
      <c r="Z19" s="1055"/>
      <c r="AA19" s="1055"/>
      <c r="AB19" s="1055"/>
      <c r="AC19" s="1055"/>
      <c r="AD19" s="1055"/>
      <c r="AE19" s="1056"/>
      <c r="AF19" s="1051"/>
      <c r="AG19" s="1052"/>
      <c r="AH19" s="1052"/>
      <c r="AI19" s="1052"/>
      <c r="AJ19" s="1053"/>
      <c r="AK19" s="1091"/>
      <c r="AL19" s="1092"/>
      <c r="AM19" s="1092"/>
      <c r="AN19" s="1092"/>
      <c r="AO19" s="1092"/>
      <c r="AP19" s="1092"/>
      <c r="AQ19" s="1092"/>
      <c r="AR19" s="1092"/>
      <c r="AS19" s="1092"/>
      <c r="AT19" s="1092"/>
      <c r="AU19" s="1093"/>
      <c r="AV19" s="1093"/>
      <c r="AW19" s="1093"/>
      <c r="AX19" s="1093"/>
      <c r="AY19" s="1094"/>
      <c r="AZ19" s="226"/>
      <c r="BA19" s="226"/>
      <c r="BB19" s="226"/>
      <c r="BC19" s="226"/>
      <c r="BD19" s="226"/>
      <c r="BE19" s="227"/>
      <c r="BF19" s="227"/>
      <c r="BG19" s="227"/>
      <c r="BH19" s="227"/>
      <c r="BI19" s="227"/>
      <c r="BJ19" s="227"/>
      <c r="BK19" s="227"/>
      <c r="BL19" s="227"/>
      <c r="BM19" s="227"/>
      <c r="BN19" s="227"/>
      <c r="BO19" s="227"/>
      <c r="BP19" s="227"/>
      <c r="BQ19" s="232">
        <v>13</v>
      </c>
      <c r="BR19" s="233"/>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8"/>
    </row>
    <row r="20" spans="1:131" s="229" customFormat="1" ht="26.25" customHeight="1" x14ac:dyDescent="0.15">
      <c r="A20" s="232">
        <v>14</v>
      </c>
      <c r="B20" s="1046"/>
      <c r="C20" s="1047"/>
      <c r="D20" s="1047"/>
      <c r="E20" s="1047"/>
      <c r="F20" s="1047"/>
      <c r="G20" s="1047"/>
      <c r="H20" s="1047"/>
      <c r="I20" s="1047"/>
      <c r="J20" s="1047"/>
      <c r="K20" s="1047"/>
      <c r="L20" s="1047"/>
      <c r="M20" s="1047"/>
      <c r="N20" s="1047"/>
      <c r="O20" s="1047"/>
      <c r="P20" s="1048"/>
      <c r="Q20" s="1054"/>
      <c r="R20" s="1055"/>
      <c r="S20" s="1055"/>
      <c r="T20" s="1055"/>
      <c r="U20" s="1055"/>
      <c r="V20" s="1055"/>
      <c r="W20" s="1055"/>
      <c r="X20" s="1055"/>
      <c r="Y20" s="1055"/>
      <c r="Z20" s="1055"/>
      <c r="AA20" s="1055"/>
      <c r="AB20" s="1055"/>
      <c r="AC20" s="1055"/>
      <c r="AD20" s="1055"/>
      <c r="AE20" s="1056"/>
      <c r="AF20" s="1051"/>
      <c r="AG20" s="1052"/>
      <c r="AH20" s="1052"/>
      <c r="AI20" s="1052"/>
      <c r="AJ20" s="1053"/>
      <c r="AK20" s="1091"/>
      <c r="AL20" s="1092"/>
      <c r="AM20" s="1092"/>
      <c r="AN20" s="1092"/>
      <c r="AO20" s="1092"/>
      <c r="AP20" s="1092"/>
      <c r="AQ20" s="1092"/>
      <c r="AR20" s="1092"/>
      <c r="AS20" s="1092"/>
      <c r="AT20" s="1092"/>
      <c r="AU20" s="1093"/>
      <c r="AV20" s="1093"/>
      <c r="AW20" s="1093"/>
      <c r="AX20" s="1093"/>
      <c r="AY20" s="1094"/>
      <c r="AZ20" s="226"/>
      <c r="BA20" s="226"/>
      <c r="BB20" s="226"/>
      <c r="BC20" s="226"/>
      <c r="BD20" s="226"/>
      <c r="BE20" s="227"/>
      <c r="BF20" s="227"/>
      <c r="BG20" s="227"/>
      <c r="BH20" s="227"/>
      <c r="BI20" s="227"/>
      <c r="BJ20" s="227"/>
      <c r="BK20" s="227"/>
      <c r="BL20" s="227"/>
      <c r="BM20" s="227"/>
      <c r="BN20" s="227"/>
      <c r="BO20" s="227"/>
      <c r="BP20" s="227"/>
      <c r="BQ20" s="232">
        <v>14</v>
      </c>
      <c r="BR20" s="233"/>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8"/>
    </row>
    <row r="21" spans="1:131" s="229" customFormat="1" ht="26.25" customHeight="1" thickBot="1" x14ac:dyDescent="0.2">
      <c r="A21" s="232">
        <v>15</v>
      </c>
      <c r="B21" s="1046"/>
      <c r="C21" s="1047"/>
      <c r="D21" s="1047"/>
      <c r="E21" s="1047"/>
      <c r="F21" s="1047"/>
      <c r="G21" s="1047"/>
      <c r="H21" s="1047"/>
      <c r="I21" s="1047"/>
      <c r="J21" s="1047"/>
      <c r="K21" s="1047"/>
      <c r="L21" s="1047"/>
      <c r="M21" s="1047"/>
      <c r="N21" s="1047"/>
      <c r="O21" s="1047"/>
      <c r="P21" s="1048"/>
      <c r="Q21" s="1054"/>
      <c r="R21" s="1055"/>
      <c r="S21" s="1055"/>
      <c r="T21" s="1055"/>
      <c r="U21" s="1055"/>
      <c r="V21" s="1055"/>
      <c r="W21" s="1055"/>
      <c r="X21" s="1055"/>
      <c r="Y21" s="1055"/>
      <c r="Z21" s="1055"/>
      <c r="AA21" s="1055"/>
      <c r="AB21" s="1055"/>
      <c r="AC21" s="1055"/>
      <c r="AD21" s="1055"/>
      <c r="AE21" s="1056"/>
      <c r="AF21" s="1051"/>
      <c r="AG21" s="1052"/>
      <c r="AH21" s="1052"/>
      <c r="AI21" s="1052"/>
      <c r="AJ21" s="1053"/>
      <c r="AK21" s="1091"/>
      <c r="AL21" s="1092"/>
      <c r="AM21" s="1092"/>
      <c r="AN21" s="1092"/>
      <c r="AO21" s="1092"/>
      <c r="AP21" s="1092"/>
      <c r="AQ21" s="1092"/>
      <c r="AR21" s="1092"/>
      <c r="AS21" s="1092"/>
      <c r="AT21" s="1092"/>
      <c r="AU21" s="1093"/>
      <c r="AV21" s="1093"/>
      <c r="AW21" s="1093"/>
      <c r="AX21" s="1093"/>
      <c r="AY21" s="1094"/>
      <c r="AZ21" s="226"/>
      <c r="BA21" s="226"/>
      <c r="BB21" s="226"/>
      <c r="BC21" s="226"/>
      <c r="BD21" s="226"/>
      <c r="BE21" s="227"/>
      <c r="BF21" s="227"/>
      <c r="BG21" s="227"/>
      <c r="BH21" s="227"/>
      <c r="BI21" s="227"/>
      <c r="BJ21" s="227"/>
      <c r="BK21" s="227"/>
      <c r="BL21" s="227"/>
      <c r="BM21" s="227"/>
      <c r="BN21" s="227"/>
      <c r="BO21" s="227"/>
      <c r="BP21" s="227"/>
      <c r="BQ21" s="232">
        <v>15</v>
      </c>
      <c r="BR21" s="233"/>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8"/>
    </row>
    <row r="22" spans="1:131" s="229" customFormat="1" ht="26.25" customHeight="1" x14ac:dyDescent="0.15">
      <c r="A22" s="232">
        <v>16</v>
      </c>
      <c r="B22" s="1046"/>
      <c r="C22" s="1047"/>
      <c r="D22" s="1047"/>
      <c r="E22" s="1047"/>
      <c r="F22" s="1047"/>
      <c r="G22" s="1047"/>
      <c r="H22" s="1047"/>
      <c r="I22" s="1047"/>
      <c r="J22" s="1047"/>
      <c r="K22" s="1047"/>
      <c r="L22" s="1047"/>
      <c r="M22" s="1047"/>
      <c r="N22" s="1047"/>
      <c r="O22" s="1047"/>
      <c r="P22" s="1048"/>
      <c r="Q22" s="1084"/>
      <c r="R22" s="1085"/>
      <c r="S22" s="1085"/>
      <c r="T22" s="1085"/>
      <c r="U22" s="1085"/>
      <c r="V22" s="1085"/>
      <c r="W22" s="1085"/>
      <c r="X22" s="1085"/>
      <c r="Y22" s="1085"/>
      <c r="Z22" s="1085"/>
      <c r="AA22" s="1085"/>
      <c r="AB22" s="1085"/>
      <c r="AC22" s="1085"/>
      <c r="AD22" s="1085"/>
      <c r="AE22" s="1086"/>
      <c r="AF22" s="1051"/>
      <c r="AG22" s="1052"/>
      <c r="AH22" s="1052"/>
      <c r="AI22" s="1052"/>
      <c r="AJ22" s="1053"/>
      <c r="AK22" s="1087"/>
      <c r="AL22" s="1088"/>
      <c r="AM22" s="1088"/>
      <c r="AN22" s="1088"/>
      <c r="AO22" s="1088"/>
      <c r="AP22" s="1088"/>
      <c r="AQ22" s="1088"/>
      <c r="AR22" s="1088"/>
      <c r="AS22" s="1088"/>
      <c r="AT22" s="1088"/>
      <c r="AU22" s="1089"/>
      <c r="AV22" s="1089"/>
      <c r="AW22" s="1089"/>
      <c r="AX22" s="1089"/>
      <c r="AY22" s="1090"/>
      <c r="AZ22" s="1044" t="s">
        <v>392</v>
      </c>
      <c r="BA22" s="1044"/>
      <c r="BB22" s="1044"/>
      <c r="BC22" s="1044"/>
      <c r="BD22" s="1045"/>
      <c r="BE22" s="227"/>
      <c r="BF22" s="227"/>
      <c r="BG22" s="227"/>
      <c r="BH22" s="227"/>
      <c r="BI22" s="227"/>
      <c r="BJ22" s="227"/>
      <c r="BK22" s="227"/>
      <c r="BL22" s="227"/>
      <c r="BM22" s="227"/>
      <c r="BN22" s="227"/>
      <c r="BO22" s="227"/>
      <c r="BP22" s="227"/>
      <c r="BQ22" s="232">
        <v>16</v>
      </c>
      <c r="BR22" s="233"/>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8"/>
    </row>
    <row r="23" spans="1:131" s="229" customFormat="1" ht="26.25" customHeight="1" thickBot="1" x14ac:dyDescent="0.2">
      <c r="A23" s="234" t="s">
        <v>393</v>
      </c>
      <c r="B23" s="950" t="s">
        <v>394</v>
      </c>
      <c r="C23" s="951"/>
      <c r="D23" s="951"/>
      <c r="E23" s="951"/>
      <c r="F23" s="951"/>
      <c r="G23" s="951"/>
      <c r="H23" s="951"/>
      <c r="I23" s="951"/>
      <c r="J23" s="951"/>
      <c r="K23" s="951"/>
      <c r="L23" s="951"/>
      <c r="M23" s="951"/>
      <c r="N23" s="951"/>
      <c r="O23" s="951"/>
      <c r="P23" s="961"/>
      <c r="Q23" s="1080">
        <f>IF(SUM(Q7:U22)=0,"-",SUM(Q7:U22))</f>
        <v>4110</v>
      </c>
      <c r="R23" s="965"/>
      <c r="S23" s="965"/>
      <c r="T23" s="965"/>
      <c r="U23" s="965"/>
      <c r="V23" s="965">
        <f t="shared" ref="V23" si="0">IF(SUM(V7:Z22)=0,"-",SUM(V7:Z22))</f>
        <v>3825</v>
      </c>
      <c r="W23" s="965"/>
      <c r="X23" s="965"/>
      <c r="Y23" s="965"/>
      <c r="Z23" s="965"/>
      <c r="AA23" s="965">
        <f t="shared" ref="AA23" si="1">IF(SUM(AA7:AE22)=0,"-",SUM(AA7:AE22))</f>
        <v>285</v>
      </c>
      <c r="AB23" s="965"/>
      <c r="AC23" s="965"/>
      <c r="AD23" s="965"/>
      <c r="AE23" s="1081"/>
      <c r="AF23" s="1082">
        <f t="shared" ref="AF23" si="2">IF(SUM(AF7:AJ22)=0,"-",SUM(AF7:AJ22))</f>
        <v>275</v>
      </c>
      <c r="AG23" s="965"/>
      <c r="AH23" s="965"/>
      <c r="AI23" s="965"/>
      <c r="AJ23" s="1083"/>
      <c r="AK23" s="1039"/>
      <c r="AL23" s="976"/>
      <c r="AM23" s="976"/>
      <c r="AN23" s="976"/>
      <c r="AO23" s="976"/>
      <c r="AP23" s="965">
        <f t="shared" ref="AP23" si="3">IF(SUM(AP7:AT22)=0,"-",SUM(AP7:AT22))</f>
        <v>4328</v>
      </c>
      <c r="AQ23" s="965"/>
      <c r="AR23" s="965"/>
      <c r="AS23" s="965"/>
      <c r="AT23" s="965"/>
      <c r="AU23" s="1031"/>
      <c r="AV23" s="1031"/>
      <c r="AW23" s="1031"/>
      <c r="AX23" s="1031"/>
      <c r="AY23" s="1032"/>
      <c r="AZ23" s="1077" t="s">
        <v>395</v>
      </c>
      <c r="BA23" s="1078"/>
      <c r="BB23" s="1078"/>
      <c r="BC23" s="1078"/>
      <c r="BD23" s="1079"/>
      <c r="BE23" s="227"/>
      <c r="BF23" s="227"/>
      <c r="BG23" s="227"/>
      <c r="BH23" s="227"/>
      <c r="BI23" s="227"/>
      <c r="BJ23" s="227"/>
      <c r="BK23" s="227"/>
      <c r="BL23" s="227"/>
      <c r="BM23" s="227"/>
      <c r="BN23" s="227"/>
      <c r="BO23" s="227"/>
      <c r="BP23" s="227"/>
      <c r="BQ23" s="232">
        <v>17</v>
      </c>
      <c r="BR23" s="233"/>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8"/>
    </row>
    <row r="24" spans="1:131" s="229" customFormat="1" ht="26.25" customHeight="1" x14ac:dyDescent="0.15">
      <c r="A24" s="1076" t="s">
        <v>396</v>
      </c>
      <c r="B24" s="1076"/>
      <c r="C24" s="1076"/>
      <c r="D24" s="1076"/>
      <c r="E24" s="1076"/>
      <c r="F24" s="1076"/>
      <c r="G24" s="1076"/>
      <c r="H24" s="1076"/>
      <c r="I24" s="1076"/>
      <c r="J24" s="1076"/>
      <c r="K24" s="1076"/>
      <c r="L24" s="1076"/>
      <c r="M24" s="1076"/>
      <c r="N24" s="1076"/>
      <c r="O24" s="1076"/>
      <c r="P24" s="1076"/>
      <c r="Q24" s="1076"/>
      <c r="R24" s="1076"/>
      <c r="S24" s="1076"/>
      <c r="T24" s="1076"/>
      <c r="U24" s="1076"/>
      <c r="V24" s="1076"/>
      <c r="W24" s="1076"/>
      <c r="X24" s="1076"/>
      <c r="Y24" s="1076"/>
      <c r="Z24" s="1076"/>
      <c r="AA24" s="1076"/>
      <c r="AB24" s="1076"/>
      <c r="AC24" s="1076"/>
      <c r="AD24" s="1076"/>
      <c r="AE24" s="1076"/>
      <c r="AF24" s="1076"/>
      <c r="AG24" s="1076"/>
      <c r="AH24" s="1076"/>
      <c r="AI24" s="1076"/>
      <c r="AJ24" s="1076"/>
      <c r="AK24" s="1076"/>
      <c r="AL24" s="1076"/>
      <c r="AM24" s="1076"/>
      <c r="AN24" s="1076"/>
      <c r="AO24" s="1076"/>
      <c r="AP24" s="1076"/>
      <c r="AQ24" s="1076"/>
      <c r="AR24" s="1076"/>
      <c r="AS24" s="1076"/>
      <c r="AT24" s="1076"/>
      <c r="AU24" s="1076"/>
      <c r="AV24" s="1076"/>
      <c r="AW24" s="1076"/>
      <c r="AX24" s="1076"/>
      <c r="AY24" s="1076"/>
      <c r="AZ24" s="226"/>
      <c r="BA24" s="226"/>
      <c r="BB24" s="226"/>
      <c r="BC24" s="226"/>
      <c r="BD24" s="226"/>
      <c r="BE24" s="227"/>
      <c r="BF24" s="227"/>
      <c r="BG24" s="227"/>
      <c r="BH24" s="227"/>
      <c r="BI24" s="227"/>
      <c r="BJ24" s="227"/>
      <c r="BK24" s="227"/>
      <c r="BL24" s="227"/>
      <c r="BM24" s="227"/>
      <c r="BN24" s="227"/>
      <c r="BO24" s="227"/>
      <c r="BP24" s="227"/>
      <c r="BQ24" s="232">
        <v>18</v>
      </c>
      <c r="BR24" s="233"/>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8"/>
    </row>
    <row r="25" spans="1:131" ht="26.25" customHeight="1" thickBot="1" x14ac:dyDescent="0.2">
      <c r="A25" s="1075" t="s">
        <v>397</v>
      </c>
      <c r="B25" s="1075"/>
      <c r="C25" s="1075"/>
      <c r="D25" s="1075"/>
      <c r="E25" s="1075"/>
      <c r="F25" s="1075"/>
      <c r="G25" s="1075"/>
      <c r="H25" s="1075"/>
      <c r="I25" s="1075"/>
      <c r="J25" s="1075"/>
      <c r="K25" s="1075"/>
      <c r="L25" s="1075"/>
      <c r="M25" s="1075"/>
      <c r="N25" s="1075"/>
      <c r="O25" s="1075"/>
      <c r="P25" s="1075"/>
      <c r="Q25" s="1075"/>
      <c r="R25" s="1075"/>
      <c r="S25" s="1075"/>
      <c r="T25" s="1075"/>
      <c r="U25" s="1075"/>
      <c r="V25" s="1075"/>
      <c r="W25" s="1075"/>
      <c r="X25" s="1075"/>
      <c r="Y25" s="1075"/>
      <c r="Z25" s="1075"/>
      <c r="AA25" s="1075"/>
      <c r="AB25" s="1075"/>
      <c r="AC25" s="1075"/>
      <c r="AD25" s="1075"/>
      <c r="AE25" s="1075"/>
      <c r="AF25" s="1075"/>
      <c r="AG25" s="1075"/>
      <c r="AH25" s="1075"/>
      <c r="AI25" s="1075"/>
      <c r="AJ25" s="1075"/>
      <c r="AK25" s="1075"/>
      <c r="AL25" s="1075"/>
      <c r="AM25" s="1075"/>
      <c r="AN25" s="1075"/>
      <c r="AO25" s="1075"/>
      <c r="AP25" s="1075"/>
      <c r="AQ25" s="1075"/>
      <c r="AR25" s="1075"/>
      <c r="AS25" s="1075"/>
      <c r="AT25" s="1075"/>
      <c r="AU25" s="1075"/>
      <c r="AV25" s="1075"/>
      <c r="AW25" s="1075"/>
      <c r="AX25" s="1075"/>
      <c r="AY25" s="1075"/>
      <c r="AZ25" s="1075"/>
      <c r="BA25" s="1075"/>
      <c r="BB25" s="1075"/>
      <c r="BC25" s="1075"/>
      <c r="BD25" s="1075"/>
      <c r="BE25" s="1075"/>
      <c r="BF25" s="1075"/>
      <c r="BG25" s="1075"/>
      <c r="BH25" s="1075"/>
      <c r="BI25" s="1075"/>
      <c r="BJ25" s="226"/>
      <c r="BK25" s="226"/>
      <c r="BL25" s="226"/>
      <c r="BM25" s="226"/>
      <c r="BN25" s="226"/>
      <c r="BO25" s="235"/>
      <c r="BP25" s="235"/>
      <c r="BQ25" s="232">
        <v>19</v>
      </c>
      <c r="BR25" s="233"/>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15">
      <c r="A26" s="1008" t="s">
        <v>374</v>
      </c>
      <c r="B26" s="1009"/>
      <c r="C26" s="1009"/>
      <c r="D26" s="1009"/>
      <c r="E26" s="1009"/>
      <c r="F26" s="1009"/>
      <c r="G26" s="1009"/>
      <c r="H26" s="1009"/>
      <c r="I26" s="1009"/>
      <c r="J26" s="1009"/>
      <c r="K26" s="1009"/>
      <c r="L26" s="1009"/>
      <c r="M26" s="1009"/>
      <c r="N26" s="1009"/>
      <c r="O26" s="1009"/>
      <c r="P26" s="1010"/>
      <c r="Q26" s="1014" t="s">
        <v>398</v>
      </c>
      <c r="R26" s="1015"/>
      <c r="S26" s="1015"/>
      <c r="T26" s="1015"/>
      <c r="U26" s="1016"/>
      <c r="V26" s="1014" t="s">
        <v>399</v>
      </c>
      <c r="W26" s="1015"/>
      <c r="X26" s="1015"/>
      <c r="Y26" s="1015"/>
      <c r="Z26" s="1016"/>
      <c r="AA26" s="1014" t="s">
        <v>400</v>
      </c>
      <c r="AB26" s="1015"/>
      <c r="AC26" s="1015"/>
      <c r="AD26" s="1015"/>
      <c r="AE26" s="1015"/>
      <c r="AF26" s="1071" t="s">
        <v>401</v>
      </c>
      <c r="AG26" s="1021"/>
      <c r="AH26" s="1021"/>
      <c r="AI26" s="1021"/>
      <c r="AJ26" s="1072"/>
      <c r="AK26" s="1015" t="s">
        <v>402</v>
      </c>
      <c r="AL26" s="1015"/>
      <c r="AM26" s="1015"/>
      <c r="AN26" s="1015"/>
      <c r="AO26" s="1016"/>
      <c r="AP26" s="1014" t="s">
        <v>403</v>
      </c>
      <c r="AQ26" s="1015"/>
      <c r="AR26" s="1015"/>
      <c r="AS26" s="1015"/>
      <c r="AT26" s="1016"/>
      <c r="AU26" s="1014" t="s">
        <v>404</v>
      </c>
      <c r="AV26" s="1015"/>
      <c r="AW26" s="1015"/>
      <c r="AX26" s="1015"/>
      <c r="AY26" s="1016"/>
      <c r="AZ26" s="1014" t="s">
        <v>405</v>
      </c>
      <c r="BA26" s="1015"/>
      <c r="BB26" s="1015"/>
      <c r="BC26" s="1015"/>
      <c r="BD26" s="1016"/>
      <c r="BE26" s="1014" t="s">
        <v>381</v>
      </c>
      <c r="BF26" s="1015"/>
      <c r="BG26" s="1015"/>
      <c r="BH26" s="1015"/>
      <c r="BI26" s="1028"/>
      <c r="BJ26" s="226"/>
      <c r="BK26" s="226"/>
      <c r="BL26" s="226"/>
      <c r="BM26" s="226"/>
      <c r="BN26" s="226"/>
      <c r="BO26" s="235"/>
      <c r="BP26" s="235"/>
      <c r="BQ26" s="232">
        <v>20</v>
      </c>
      <c r="BR26" s="233"/>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3"/>
      <c r="AG27" s="1024"/>
      <c r="AH27" s="1024"/>
      <c r="AI27" s="1024"/>
      <c r="AJ27" s="1074"/>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5"/>
      <c r="BP27" s="235"/>
      <c r="BQ27" s="232">
        <v>21</v>
      </c>
      <c r="BR27" s="233"/>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15">
      <c r="A28" s="236">
        <v>1</v>
      </c>
      <c r="B28" s="1063" t="s">
        <v>406</v>
      </c>
      <c r="C28" s="1064"/>
      <c r="D28" s="1064"/>
      <c r="E28" s="1064"/>
      <c r="F28" s="1064"/>
      <c r="G28" s="1064"/>
      <c r="H28" s="1064"/>
      <c r="I28" s="1064"/>
      <c r="J28" s="1064"/>
      <c r="K28" s="1064"/>
      <c r="L28" s="1064"/>
      <c r="M28" s="1064"/>
      <c r="N28" s="1064"/>
      <c r="O28" s="1064"/>
      <c r="P28" s="1065"/>
      <c r="Q28" s="1066">
        <v>464</v>
      </c>
      <c r="R28" s="1067"/>
      <c r="S28" s="1067"/>
      <c r="T28" s="1067"/>
      <c r="U28" s="1067"/>
      <c r="V28" s="1067">
        <v>462</v>
      </c>
      <c r="W28" s="1067"/>
      <c r="X28" s="1067"/>
      <c r="Y28" s="1067"/>
      <c r="Z28" s="1067"/>
      <c r="AA28" s="1067">
        <v>2</v>
      </c>
      <c r="AB28" s="1067"/>
      <c r="AC28" s="1067"/>
      <c r="AD28" s="1067"/>
      <c r="AE28" s="1068"/>
      <c r="AF28" s="1069">
        <v>2</v>
      </c>
      <c r="AG28" s="1067"/>
      <c r="AH28" s="1067"/>
      <c r="AI28" s="1067"/>
      <c r="AJ28" s="1070"/>
      <c r="AK28" s="1058">
        <v>41</v>
      </c>
      <c r="AL28" s="1059"/>
      <c r="AM28" s="1059"/>
      <c r="AN28" s="1059"/>
      <c r="AO28" s="1059"/>
      <c r="AP28" s="1059" t="s">
        <v>518</v>
      </c>
      <c r="AQ28" s="1059"/>
      <c r="AR28" s="1059"/>
      <c r="AS28" s="1059"/>
      <c r="AT28" s="1059"/>
      <c r="AU28" s="1059" t="s">
        <v>518</v>
      </c>
      <c r="AV28" s="1059"/>
      <c r="AW28" s="1059"/>
      <c r="AX28" s="1059"/>
      <c r="AY28" s="1059"/>
      <c r="AZ28" s="1060" t="s">
        <v>518</v>
      </c>
      <c r="BA28" s="1060"/>
      <c r="BB28" s="1060"/>
      <c r="BC28" s="1060"/>
      <c r="BD28" s="1060"/>
      <c r="BE28" s="1061"/>
      <c r="BF28" s="1061"/>
      <c r="BG28" s="1061"/>
      <c r="BH28" s="1061"/>
      <c r="BI28" s="1062"/>
      <c r="BJ28" s="226"/>
      <c r="BK28" s="226"/>
      <c r="BL28" s="226"/>
      <c r="BM28" s="226"/>
      <c r="BN28" s="226"/>
      <c r="BO28" s="235"/>
      <c r="BP28" s="235"/>
      <c r="BQ28" s="232">
        <v>22</v>
      </c>
      <c r="BR28" s="233"/>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15">
      <c r="A29" s="236">
        <v>2</v>
      </c>
      <c r="B29" s="1046" t="s">
        <v>407</v>
      </c>
      <c r="C29" s="1047"/>
      <c r="D29" s="1047"/>
      <c r="E29" s="1047"/>
      <c r="F29" s="1047"/>
      <c r="G29" s="1047"/>
      <c r="H29" s="1047"/>
      <c r="I29" s="1047"/>
      <c r="J29" s="1047"/>
      <c r="K29" s="1047"/>
      <c r="L29" s="1047"/>
      <c r="M29" s="1047"/>
      <c r="N29" s="1047"/>
      <c r="O29" s="1047"/>
      <c r="P29" s="1048"/>
      <c r="Q29" s="1054">
        <v>639</v>
      </c>
      <c r="R29" s="1055"/>
      <c r="S29" s="1055"/>
      <c r="T29" s="1055"/>
      <c r="U29" s="1055"/>
      <c r="V29" s="1055">
        <v>619</v>
      </c>
      <c r="W29" s="1055"/>
      <c r="X29" s="1055"/>
      <c r="Y29" s="1055"/>
      <c r="Z29" s="1055"/>
      <c r="AA29" s="1055">
        <v>20</v>
      </c>
      <c r="AB29" s="1055"/>
      <c r="AC29" s="1055"/>
      <c r="AD29" s="1055"/>
      <c r="AE29" s="1056"/>
      <c r="AF29" s="1051">
        <v>20</v>
      </c>
      <c r="AG29" s="1052"/>
      <c r="AH29" s="1052"/>
      <c r="AI29" s="1052"/>
      <c r="AJ29" s="1053"/>
      <c r="AK29" s="993">
        <v>113</v>
      </c>
      <c r="AL29" s="984"/>
      <c r="AM29" s="984"/>
      <c r="AN29" s="984"/>
      <c r="AO29" s="984"/>
      <c r="AP29" s="984" t="s">
        <v>518</v>
      </c>
      <c r="AQ29" s="984"/>
      <c r="AR29" s="984"/>
      <c r="AS29" s="984"/>
      <c r="AT29" s="984"/>
      <c r="AU29" s="984" t="s">
        <v>518</v>
      </c>
      <c r="AV29" s="984"/>
      <c r="AW29" s="984"/>
      <c r="AX29" s="984"/>
      <c r="AY29" s="984"/>
      <c r="AZ29" s="1057" t="s">
        <v>518</v>
      </c>
      <c r="BA29" s="1057"/>
      <c r="BB29" s="1057"/>
      <c r="BC29" s="1057"/>
      <c r="BD29" s="1057"/>
      <c r="BE29" s="985"/>
      <c r="BF29" s="985"/>
      <c r="BG29" s="985"/>
      <c r="BH29" s="985"/>
      <c r="BI29" s="986"/>
      <c r="BJ29" s="226"/>
      <c r="BK29" s="226"/>
      <c r="BL29" s="226"/>
      <c r="BM29" s="226"/>
      <c r="BN29" s="226"/>
      <c r="BO29" s="235"/>
      <c r="BP29" s="235"/>
      <c r="BQ29" s="232">
        <v>23</v>
      </c>
      <c r="BR29" s="233"/>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15">
      <c r="A30" s="236">
        <v>3</v>
      </c>
      <c r="B30" s="1046" t="s">
        <v>408</v>
      </c>
      <c r="C30" s="1047"/>
      <c r="D30" s="1047"/>
      <c r="E30" s="1047"/>
      <c r="F30" s="1047"/>
      <c r="G30" s="1047"/>
      <c r="H30" s="1047"/>
      <c r="I30" s="1047"/>
      <c r="J30" s="1047"/>
      <c r="K30" s="1047"/>
      <c r="L30" s="1047"/>
      <c r="M30" s="1047"/>
      <c r="N30" s="1047"/>
      <c r="O30" s="1047"/>
      <c r="P30" s="1048"/>
      <c r="Q30" s="1054">
        <v>75</v>
      </c>
      <c r="R30" s="1055"/>
      <c r="S30" s="1055"/>
      <c r="T30" s="1055"/>
      <c r="U30" s="1055"/>
      <c r="V30" s="1055">
        <v>75</v>
      </c>
      <c r="W30" s="1055"/>
      <c r="X30" s="1055"/>
      <c r="Y30" s="1055"/>
      <c r="Z30" s="1055"/>
      <c r="AA30" s="1055">
        <v>0</v>
      </c>
      <c r="AB30" s="1055"/>
      <c r="AC30" s="1055"/>
      <c r="AD30" s="1055"/>
      <c r="AE30" s="1056"/>
      <c r="AF30" s="1051">
        <v>0</v>
      </c>
      <c r="AG30" s="1052"/>
      <c r="AH30" s="1052"/>
      <c r="AI30" s="1052"/>
      <c r="AJ30" s="1053"/>
      <c r="AK30" s="993">
        <v>90</v>
      </c>
      <c r="AL30" s="984"/>
      <c r="AM30" s="984"/>
      <c r="AN30" s="984"/>
      <c r="AO30" s="984"/>
      <c r="AP30" s="984" t="s">
        <v>518</v>
      </c>
      <c r="AQ30" s="984"/>
      <c r="AR30" s="984"/>
      <c r="AS30" s="984"/>
      <c r="AT30" s="984"/>
      <c r="AU30" s="984" t="s">
        <v>518</v>
      </c>
      <c r="AV30" s="984"/>
      <c r="AW30" s="984"/>
      <c r="AX30" s="984"/>
      <c r="AY30" s="984"/>
      <c r="AZ30" s="1057" t="s">
        <v>518</v>
      </c>
      <c r="BA30" s="1057"/>
      <c r="BB30" s="1057"/>
      <c r="BC30" s="1057"/>
      <c r="BD30" s="1057"/>
      <c r="BE30" s="985"/>
      <c r="BF30" s="985"/>
      <c r="BG30" s="985"/>
      <c r="BH30" s="985"/>
      <c r="BI30" s="986"/>
      <c r="BJ30" s="226"/>
      <c r="BK30" s="226"/>
      <c r="BL30" s="226"/>
      <c r="BM30" s="226"/>
      <c r="BN30" s="226"/>
      <c r="BO30" s="235"/>
      <c r="BP30" s="235"/>
      <c r="BQ30" s="232">
        <v>24</v>
      </c>
      <c r="BR30" s="233"/>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15">
      <c r="A31" s="236">
        <v>4</v>
      </c>
      <c r="B31" s="1046" t="s">
        <v>409</v>
      </c>
      <c r="C31" s="1047"/>
      <c r="D31" s="1047"/>
      <c r="E31" s="1047"/>
      <c r="F31" s="1047"/>
      <c r="G31" s="1047"/>
      <c r="H31" s="1047"/>
      <c r="I31" s="1047"/>
      <c r="J31" s="1047"/>
      <c r="K31" s="1047"/>
      <c r="L31" s="1047"/>
      <c r="M31" s="1047"/>
      <c r="N31" s="1047"/>
      <c r="O31" s="1047"/>
      <c r="P31" s="1048"/>
      <c r="Q31" s="1054">
        <v>161</v>
      </c>
      <c r="R31" s="1055"/>
      <c r="S31" s="1055"/>
      <c r="T31" s="1055"/>
      <c r="U31" s="1055"/>
      <c r="V31" s="1055">
        <v>158</v>
      </c>
      <c r="W31" s="1055"/>
      <c r="X31" s="1055"/>
      <c r="Y31" s="1055"/>
      <c r="Z31" s="1055"/>
      <c r="AA31" s="1055">
        <v>3</v>
      </c>
      <c r="AB31" s="1055"/>
      <c r="AC31" s="1055"/>
      <c r="AD31" s="1055"/>
      <c r="AE31" s="1056"/>
      <c r="AF31" s="1051">
        <v>3</v>
      </c>
      <c r="AG31" s="1052"/>
      <c r="AH31" s="1052"/>
      <c r="AI31" s="1052"/>
      <c r="AJ31" s="1053"/>
      <c r="AK31" s="993">
        <v>63</v>
      </c>
      <c r="AL31" s="984"/>
      <c r="AM31" s="984"/>
      <c r="AN31" s="984"/>
      <c r="AO31" s="984"/>
      <c r="AP31" s="984">
        <v>443</v>
      </c>
      <c r="AQ31" s="984"/>
      <c r="AR31" s="984"/>
      <c r="AS31" s="984"/>
      <c r="AT31" s="984"/>
      <c r="AU31" s="984">
        <v>373</v>
      </c>
      <c r="AV31" s="984"/>
      <c r="AW31" s="984"/>
      <c r="AX31" s="984"/>
      <c r="AY31" s="984"/>
      <c r="AZ31" s="1057" t="s">
        <v>518</v>
      </c>
      <c r="BA31" s="1057"/>
      <c r="BB31" s="1057"/>
      <c r="BC31" s="1057"/>
      <c r="BD31" s="1057"/>
      <c r="BE31" s="985" t="s">
        <v>410</v>
      </c>
      <c r="BF31" s="985"/>
      <c r="BG31" s="985"/>
      <c r="BH31" s="985"/>
      <c r="BI31" s="986"/>
      <c r="BJ31" s="226"/>
      <c r="BK31" s="226"/>
      <c r="BL31" s="226"/>
      <c r="BM31" s="226"/>
      <c r="BN31" s="226"/>
      <c r="BO31" s="235"/>
      <c r="BP31" s="235"/>
      <c r="BQ31" s="232">
        <v>25</v>
      </c>
      <c r="BR31" s="233"/>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15">
      <c r="A32" s="236">
        <v>5</v>
      </c>
      <c r="B32" s="1046" t="s">
        <v>411</v>
      </c>
      <c r="C32" s="1047"/>
      <c r="D32" s="1047"/>
      <c r="E32" s="1047"/>
      <c r="F32" s="1047"/>
      <c r="G32" s="1047"/>
      <c r="H32" s="1047"/>
      <c r="I32" s="1047"/>
      <c r="J32" s="1047"/>
      <c r="K32" s="1047"/>
      <c r="L32" s="1047"/>
      <c r="M32" s="1047"/>
      <c r="N32" s="1047"/>
      <c r="O32" s="1047"/>
      <c r="P32" s="1048"/>
      <c r="Q32" s="1054">
        <v>53</v>
      </c>
      <c r="R32" s="1055"/>
      <c r="S32" s="1055"/>
      <c r="T32" s="1055"/>
      <c r="U32" s="1055"/>
      <c r="V32" s="1055">
        <v>52</v>
      </c>
      <c r="W32" s="1055"/>
      <c r="X32" s="1055"/>
      <c r="Y32" s="1055"/>
      <c r="Z32" s="1055"/>
      <c r="AA32" s="1055">
        <v>1</v>
      </c>
      <c r="AB32" s="1055"/>
      <c r="AC32" s="1055"/>
      <c r="AD32" s="1055"/>
      <c r="AE32" s="1056"/>
      <c r="AF32" s="1051">
        <v>1</v>
      </c>
      <c r="AG32" s="1052"/>
      <c r="AH32" s="1052"/>
      <c r="AI32" s="1052"/>
      <c r="AJ32" s="1053"/>
      <c r="AK32" s="993">
        <v>15</v>
      </c>
      <c r="AL32" s="984"/>
      <c r="AM32" s="984"/>
      <c r="AN32" s="984"/>
      <c r="AO32" s="984"/>
      <c r="AP32" s="984">
        <v>64</v>
      </c>
      <c r="AQ32" s="984"/>
      <c r="AR32" s="984"/>
      <c r="AS32" s="984"/>
      <c r="AT32" s="984"/>
      <c r="AU32" s="984">
        <v>58</v>
      </c>
      <c r="AV32" s="984"/>
      <c r="AW32" s="984"/>
      <c r="AX32" s="984"/>
      <c r="AY32" s="984"/>
      <c r="AZ32" s="1057" t="s">
        <v>518</v>
      </c>
      <c r="BA32" s="1057"/>
      <c r="BB32" s="1057"/>
      <c r="BC32" s="1057"/>
      <c r="BD32" s="1057"/>
      <c r="BE32" s="985" t="s">
        <v>410</v>
      </c>
      <c r="BF32" s="985"/>
      <c r="BG32" s="985"/>
      <c r="BH32" s="985"/>
      <c r="BI32" s="986"/>
      <c r="BJ32" s="226"/>
      <c r="BK32" s="226"/>
      <c r="BL32" s="226"/>
      <c r="BM32" s="226"/>
      <c r="BN32" s="226"/>
      <c r="BO32" s="235"/>
      <c r="BP32" s="235"/>
      <c r="BQ32" s="232">
        <v>26</v>
      </c>
      <c r="BR32" s="233"/>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15">
      <c r="A33" s="236">
        <v>6</v>
      </c>
      <c r="B33" s="1046" t="s">
        <v>412</v>
      </c>
      <c r="C33" s="1047"/>
      <c r="D33" s="1047"/>
      <c r="E33" s="1047"/>
      <c r="F33" s="1047"/>
      <c r="G33" s="1047"/>
      <c r="H33" s="1047"/>
      <c r="I33" s="1047"/>
      <c r="J33" s="1047"/>
      <c r="K33" s="1047"/>
      <c r="L33" s="1047"/>
      <c r="M33" s="1047"/>
      <c r="N33" s="1047"/>
      <c r="O33" s="1047"/>
      <c r="P33" s="1048"/>
      <c r="Q33" s="1054">
        <v>170</v>
      </c>
      <c r="R33" s="1055"/>
      <c r="S33" s="1055"/>
      <c r="T33" s="1055"/>
      <c r="U33" s="1055"/>
      <c r="V33" s="1055">
        <v>166</v>
      </c>
      <c r="W33" s="1055"/>
      <c r="X33" s="1055"/>
      <c r="Y33" s="1055"/>
      <c r="Z33" s="1055"/>
      <c r="AA33" s="1055">
        <v>4</v>
      </c>
      <c r="AB33" s="1055"/>
      <c r="AC33" s="1055"/>
      <c r="AD33" s="1055"/>
      <c r="AE33" s="1056"/>
      <c r="AF33" s="1051">
        <v>4</v>
      </c>
      <c r="AG33" s="1052"/>
      <c r="AH33" s="1052"/>
      <c r="AI33" s="1052"/>
      <c r="AJ33" s="1053"/>
      <c r="AK33" s="993">
        <v>72</v>
      </c>
      <c r="AL33" s="984"/>
      <c r="AM33" s="984"/>
      <c r="AN33" s="984"/>
      <c r="AO33" s="984"/>
      <c r="AP33" s="984">
        <v>273</v>
      </c>
      <c r="AQ33" s="984"/>
      <c r="AR33" s="984"/>
      <c r="AS33" s="984"/>
      <c r="AT33" s="984"/>
      <c r="AU33" s="984">
        <v>134</v>
      </c>
      <c r="AV33" s="984"/>
      <c r="AW33" s="984"/>
      <c r="AX33" s="984"/>
      <c r="AY33" s="984"/>
      <c r="AZ33" s="1057" t="s">
        <v>518</v>
      </c>
      <c r="BA33" s="1057"/>
      <c r="BB33" s="1057"/>
      <c r="BC33" s="1057"/>
      <c r="BD33" s="1057"/>
      <c r="BE33" s="985" t="s">
        <v>413</v>
      </c>
      <c r="BF33" s="985"/>
      <c r="BG33" s="985"/>
      <c r="BH33" s="985"/>
      <c r="BI33" s="986"/>
      <c r="BJ33" s="226"/>
      <c r="BK33" s="226"/>
      <c r="BL33" s="226"/>
      <c r="BM33" s="226"/>
      <c r="BN33" s="226"/>
      <c r="BO33" s="235"/>
      <c r="BP33" s="235"/>
      <c r="BQ33" s="232">
        <v>27</v>
      </c>
      <c r="BR33" s="233"/>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15">
      <c r="A34" s="236">
        <v>7</v>
      </c>
      <c r="B34" s="1046"/>
      <c r="C34" s="1047"/>
      <c r="D34" s="1047"/>
      <c r="E34" s="1047"/>
      <c r="F34" s="1047"/>
      <c r="G34" s="1047"/>
      <c r="H34" s="1047"/>
      <c r="I34" s="1047"/>
      <c r="J34" s="1047"/>
      <c r="K34" s="1047"/>
      <c r="L34" s="1047"/>
      <c r="M34" s="1047"/>
      <c r="N34" s="1047"/>
      <c r="O34" s="1047"/>
      <c r="P34" s="1048"/>
      <c r="Q34" s="1054"/>
      <c r="R34" s="1055"/>
      <c r="S34" s="1055"/>
      <c r="T34" s="1055"/>
      <c r="U34" s="1055"/>
      <c r="V34" s="1055"/>
      <c r="W34" s="1055"/>
      <c r="X34" s="1055"/>
      <c r="Y34" s="1055"/>
      <c r="Z34" s="1055"/>
      <c r="AA34" s="1055"/>
      <c r="AB34" s="1055"/>
      <c r="AC34" s="1055"/>
      <c r="AD34" s="1055"/>
      <c r="AE34" s="1056"/>
      <c r="AF34" s="1051"/>
      <c r="AG34" s="1052"/>
      <c r="AH34" s="1052"/>
      <c r="AI34" s="1052"/>
      <c r="AJ34" s="1053"/>
      <c r="AK34" s="993"/>
      <c r="AL34" s="984"/>
      <c r="AM34" s="984"/>
      <c r="AN34" s="984"/>
      <c r="AO34" s="984"/>
      <c r="AP34" s="984"/>
      <c r="AQ34" s="984"/>
      <c r="AR34" s="984"/>
      <c r="AS34" s="984"/>
      <c r="AT34" s="984"/>
      <c r="AU34" s="984"/>
      <c r="AV34" s="984"/>
      <c r="AW34" s="984"/>
      <c r="AX34" s="984"/>
      <c r="AY34" s="984"/>
      <c r="AZ34" s="1057"/>
      <c r="BA34" s="1057"/>
      <c r="BB34" s="1057"/>
      <c r="BC34" s="1057"/>
      <c r="BD34" s="1057"/>
      <c r="BE34" s="985"/>
      <c r="BF34" s="985"/>
      <c r="BG34" s="985"/>
      <c r="BH34" s="985"/>
      <c r="BI34" s="986"/>
      <c r="BJ34" s="226"/>
      <c r="BK34" s="226"/>
      <c r="BL34" s="226"/>
      <c r="BM34" s="226"/>
      <c r="BN34" s="226"/>
      <c r="BO34" s="235"/>
      <c r="BP34" s="235"/>
      <c r="BQ34" s="232">
        <v>28</v>
      </c>
      <c r="BR34" s="233"/>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15">
      <c r="A35" s="236">
        <v>8</v>
      </c>
      <c r="B35" s="1046"/>
      <c r="C35" s="1047"/>
      <c r="D35" s="1047"/>
      <c r="E35" s="1047"/>
      <c r="F35" s="1047"/>
      <c r="G35" s="1047"/>
      <c r="H35" s="1047"/>
      <c r="I35" s="1047"/>
      <c r="J35" s="1047"/>
      <c r="K35" s="1047"/>
      <c r="L35" s="1047"/>
      <c r="M35" s="1047"/>
      <c r="N35" s="1047"/>
      <c r="O35" s="1047"/>
      <c r="P35" s="1048"/>
      <c r="Q35" s="1054"/>
      <c r="R35" s="1055"/>
      <c r="S35" s="1055"/>
      <c r="T35" s="1055"/>
      <c r="U35" s="1055"/>
      <c r="V35" s="1055"/>
      <c r="W35" s="1055"/>
      <c r="X35" s="1055"/>
      <c r="Y35" s="1055"/>
      <c r="Z35" s="1055"/>
      <c r="AA35" s="1055"/>
      <c r="AB35" s="1055"/>
      <c r="AC35" s="1055"/>
      <c r="AD35" s="1055"/>
      <c r="AE35" s="1056"/>
      <c r="AF35" s="1051"/>
      <c r="AG35" s="1052"/>
      <c r="AH35" s="1052"/>
      <c r="AI35" s="1052"/>
      <c r="AJ35" s="1053"/>
      <c r="AK35" s="993"/>
      <c r="AL35" s="984"/>
      <c r="AM35" s="984"/>
      <c r="AN35" s="984"/>
      <c r="AO35" s="984"/>
      <c r="AP35" s="984"/>
      <c r="AQ35" s="984"/>
      <c r="AR35" s="984"/>
      <c r="AS35" s="984"/>
      <c r="AT35" s="984"/>
      <c r="AU35" s="984"/>
      <c r="AV35" s="984"/>
      <c r="AW35" s="984"/>
      <c r="AX35" s="984"/>
      <c r="AY35" s="984"/>
      <c r="AZ35" s="1057"/>
      <c r="BA35" s="1057"/>
      <c r="BB35" s="1057"/>
      <c r="BC35" s="1057"/>
      <c r="BD35" s="1057"/>
      <c r="BE35" s="985"/>
      <c r="BF35" s="985"/>
      <c r="BG35" s="985"/>
      <c r="BH35" s="985"/>
      <c r="BI35" s="986"/>
      <c r="BJ35" s="226"/>
      <c r="BK35" s="226"/>
      <c r="BL35" s="226"/>
      <c r="BM35" s="226"/>
      <c r="BN35" s="226"/>
      <c r="BO35" s="235"/>
      <c r="BP35" s="235"/>
      <c r="BQ35" s="232">
        <v>29</v>
      </c>
      <c r="BR35" s="233"/>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15">
      <c r="A36" s="236">
        <v>9</v>
      </c>
      <c r="B36" s="1046"/>
      <c r="C36" s="1047"/>
      <c r="D36" s="1047"/>
      <c r="E36" s="1047"/>
      <c r="F36" s="1047"/>
      <c r="G36" s="1047"/>
      <c r="H36" s="1047"/>
      <c r="I36" s="1047"/>
      <c r="J36" s="1047"/>
      <c r="K36" s="1047"/>
      <c r="L36" s="1047"/>
      <c r="M36" s="1047"/>
      <c r="N36" s="1047"/>
      <c r="O36" s="1047"/>
      <c r="P36" s="1048"/>
      <c r="Q36" s="1054"/>
      <c r="R36" s="1055"/>
      <c r="S36" s="1055"/>
      <c r="T36" s="1055"/>
      <c r="U36" s="1055"/>
      <c r="V36" s="1055"/>
      <c r="W36" s="1055"/>
      <c r="X36" s="1055"/>
      <c r="Y36" s="1055"/>
      <c r="Z36" s="1055"/>
      <c r="AA36" s="1055"/>
      <c r="AB36" s="1055"/>
      <c r="AC36" s="1055"/>
      <c r="AD36" s="1055"/>
      <c r="AE36" s="1056"/>
      <c r="AF36" s="1051"/>
      <c r="AG36" s="1052"/>
      <c r="AH36" s="1052"/>
      <c r="AI36" s="1052"/>
      <c r="AJ36" s="1053"/>
      <c r="AK36" s="993"/>
      <c r="AL36" s="984"/>
      <c r="AM36" s="984"/>
      <c r="AN36" s="984"/>
      <c r="AO36" s="984"/>
      <c r="AP36" s="984"/>
      <c r="AQ36" s="984"/>
      <c r="AR36" s="984"/>
      <c r="AS36" s="984"/>
      <c r="AT36" s="984"/>
      <c r="AU36" s="984"/>
      <c r="AV36" s="984"/>
      <c r="AW36" s="984"/>
      <c r="AX36" s="984"/>
      <c r="AY36" s="984"/>
      <c r="AZ36" s="1057"/>
      <c r="BA36" s="1057"/>
      <c r="BB36" s="1057"/>
      <c r="BC36" s="1057"/>
      <c r="BD36" s="1057"/>
      <c r="BE36" s="985"/>
      <c r="BF36" s="985"/>
      <c r="BG36" s="985"/>
      <c r="BH36" s="985"/>
      <c r="BI36" s="986"/>
      <c r="BJ36" s="226"/>
      <c r="BK36" s="226"/>
      <c r="BL36" s="226"/>
      <c r="BM36" s="226"/>
      <c r="BN36" s="226"/>
      <c r="BO36" s="235"/>
      <c r="BP36" s="235"/>
      <c r="BQ36" s="232">
        <v>30</v>
      </c>
      <c r="BR36" s="233"/>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15">
      <c r="A37" s="236">
        <v>10</v>
      </c>
      <c r="B37" s="1046"/>
      <c r="C37" s="1047"/>
      <c r="D37" s="1047"/>
      <c r="E37" s="1047"/>
      <c r="F37" s="1047"/>
      <c r="G37" s="1047"/>
      <c r="H37" s="1047"/>
      <c r="I37" s="1047"/>
      <c r="J37" s="1047"/>
      <c r="K37" s="1047"/>
      <c r="L37" s="1047"/>
      <c r="M37" s="1047"/>
      <c r="N37" s="1047"/>
      <c r="O37" s="1047"/>
      <c r="P37" s="1048"/>
      <c r="Q37" s="1054"/>
      <c r="R37" s="1055"/>
      <c r="S37" s="1055"/>
      <c r="T37" s="1055"/>
      <c r="U37" s="1055"/>
      <c r="V37" s="1055"/>
      <c r="W37" s="1055"/>
      <c r="X37" s="1055"/>
      <c r="Y37" s="1055"/>
      <c r="Z37" s="1055"/>
      <c r="AA37" s="1055"/>
      <c r="AB37" s="1055"/>
      <c r="AC37" s="1055"/>
      <c r="AD37" s="1055"/>
      <c r="AE37" s="1056"/>
      <c r="AF37" s="1051"/>
      <c r="AG37" s="1052"/>
      <c r="AH37" s="1052"/>
      <c r="AI37" s="1052"/>
      <c r="AJ37" s="1053"/>
      <c r="AK37" s="993"/>
      <c r="AL37" s="984"/>
      <c r="AM37" s="984"/>
      <c r="AN37" s="984"/>
      <c r="AO37" s="984"/>
      <c r="AP37" s="984"/>
      <c r="AQ37" s="984"/>
      <c r="AR37" s="984"/>
      <c r="AS37" s="984"/>
      <c r="AT37" s="984"/>
      <c r="AU37" s="984"/>
      <c r="AV37" s="984"/>
      <c r="AW37" s="984"/>
      <c r="AX37" s="984"/>
      <c r="AY37" s="984"/>
      <c r="AZ37" s="1057"/>
      <c r="BA37" s="1057"/>
      <c r="BB37" s="1057"/>
      <c r="BC37" s="1057"/>
      <c r="BD37" s="1057"/>
      <c r="BE37" s="985"/>
      <c r="BF37" s="985"/>
      <c r="BG37" s="985"/>
      <c r="BH37" s="985"/>
      <c r="BI37" s="986"/>
      <c r="BJ37" s="226"/>
      <c r="BK37" s="226"/>
      <c r="BL37" s="226"/>
      <c r="BM37" s="226"/>
      <c r="BN37" s="226"/>
      <c r="BO37" s="235"/>
      <c r="BP37" s="235"/>
      <c r="BQ37" s="232">
        <v>31</v>
      </c>
      <c r="BR37" s="233"/>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15">
      <c r="A38" s="236">
        <v>11</v>
      </c>
      <c r="B38" s="1046"/>
      <c r="C38" s="1047"/>
      <c r="D38" s="1047"/>
      <c r="E38" s="1047"/>
      <c r="F38" s="1047"/>
      <c r="G38" s="1047"/>
      <c r="H38" s="1047"/>
      <c r="I38" s="1047"/>
      <c r="J38" s="1047"/>
      <c r="K38" s="1047"/>
      <c r="L38" s="1047"/>
      <c r="M38" s="1047"/>
      <c r="N38" s="1047"/>
      <c r="O38" s="1047"/>
      <c r="P38" s="1048"/>
      <c r="Q38" s="1054"/>
      <c r="R38" s="1055"/>
      <c r="S38" s="1055"/>
      <c r="T38" s="1055"/>
      <c r="U38" s="1055"/>
      <c r="V38" s="1055"/>
      <c r="W38" s="1055"/>
      <c r="X38" s="1055"/>
      <c r="Y38" s="1055"/>
      <c r="Z38" s="1055"/>
      <c r="AA38" s="1055"/>
      <c r="AB38" s="1055"/>
      <c r="AC38" s="1055"/>
      <c r="AD38" s="1055"/>
      <c r="AE38" s="1056"/>
      <c r="AF38" s="1051"/>
      <c r="AG38" s="1052"/>
      <c r="AH38" s="1052"/>
      <c r="AI38" s="1052"/>
      <c r="AJ38" s="1053"/>
      <c r="AK38" s="993"/>
      <c r="AL38" s="984"/>
      <c r="AM38" s="984"/>
      <c r="AN38" s="984"/>
      <c r="AO38" s="984"/>
      <c r="AP38" s="984"/>
      <c r="AQ38" s="984"/>
      <c r="AR38" s="984"/>
      <c r="AS38" s="984"/>
      <c r="AT38" s="984"/>
      <c r="AU38" s="984"/>
      <c r="AV38" s="984"/>
      <c r="AW38" s="984"/>
      <c r="AX38" s="984"/>
      <c r="AY38" s="984"/>
      <c r="AZ38" s="1057"/>
      <c r="BA38" s="1057"/>
      <c r="BB38" s="1057"/>
      <c r="BC38" s="1057"/>
      <c r="BD38" s="1057"/>
      <c r="BE38" s="985"/>
      <c r="BF38" s="985"/>
      <c r="BG38" s="985"/>
      <c r="BH38" s="985"/>
      <c r="BI38" s="986"/>
      <c r="BJ38" s="226"/>
      <c r="BK38" s="226"/>
      <c r="BL38" s="226"/>
      <c r="BM38" s="226"/>
      <c r="BN38" s="226"/>
      <c r="BO38" s="235"/>
      <c r="BP38" s="235"/>
      <c r="BQ38" s="232">
        <v>32</v>
      </c>
      <c r="BR38" s="233"/>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15">
      <c r="A39" s="236">
        <v>12</v>
      </c>
      <c r="B39" s="1046"/>
      <c r="C39" s="1047"/>
      <c r="D39" s="1047"/>
      <c r="E39" s="1047"/>
      <c r="F39" s="1047"/>
      <c r="G39" s="1047"/>
      <c r="H39" s="1047"/>
      <c r="I39" s="1047"/>
      <c r="J39" s="1047"/>
      <c r="K39" s="1047"/>
      <c r="L39" s="1047"/>
      <c r="M39" s="1047"/>
      <c r="N39" s="1047"/>
      <c r="O39" s="1047"/>
      <c r="P39" s="1048"/>
      <c r="Q39" s="1054"/>
      <c r="R39" s="1055"/>
      <c r="S39" s="1055"/>
      <c r="T39" s="1055"/>
      <c r="U39" s="1055"/>
      <c r="V39" s="1055"/>
      <c r="W39" s="1055"/>
      <c r="X39" s="1055"/>
      <c r="Y39" s="1055"/>
      <c r="Z39" s="1055"/>
      <c r="AA39" s="1055"/>
      <c r="AB39" s="1055"/>
      <c r="AC39" s="1055"/>
      <c r="AD39" s="1055"/>
      <c r="AE39" s="1056"/>
      <c r="AF39" s="1051"/>
      <c r="AG39" s="1052"/>
      <c r="AH39" s="1052"/>
      <c r="AI39" s="1052"/>
      <c r="AJ39" s="1053"/>
      <c r="AK39" s="993"/>
      <c r="AL39" s="984"/>
      <c r="AM39" s="984"/>
      <c r="AN39" s="984"/>
      <c r="AO39" s="984"/>
      <c r="AP39" s="984"/>
      <c r="AQ39" s="984"/>
      <c r="AR39" s="984"/>
      <c r="AS39" s="984"/>
      <c r="AT39" s="984"/>
      <c r="AU39" s="984"/>
      <c r="AV39" s="984"/>
      <c r="AW39" s="984"/>
      <c r="AX39" s="984"/>
      <c r="AY39" s="984"/>
      <c r="AZ39" s="1057"/>
      <c r="BA39" s="1057"/>
      <c r="BB39" s="1057"/>
      <c r="BC39" s="1057"/>
      <c r="BD39" s="1057"/>
      <c r="BE39" s="985"/>
      <c r="BF39" s="985"/>
      <c r="BG39" s="985"/>
      <c r="BH39" s="985"/>
      <c r="BI39" s="986"/>
      <c r="BJ39" s="226"/>
      <c r="BK39" s="226"/>
      <c r="BL39" s="226"/>
      <c r="BM39" s="226"/>
      <c r="BN39" s="226"/>
      <c r="BO39" s="235"/>
      <c r="BP39" s="235"/>
      <c r="BQ39" s="232">
        <v>33</v>
      </c>
      <c r="BR39" s="233"/>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15">
      <c r="A40" s="232">
        <v>13</v>
      </c>
      <c r="B40" s="1046"/>
      <c r="C40" s="1047"/>
      <c r="D40" s="1047"/>
      <c r="E40" s="1047"/>
      <c r="F40" s="1047"/>
      <c r="G40" s="1047"/>
      <c r="H40" s="1047"/>
      <c r="I40" s="1047"/>
      <c r="J40" s="1047"/>
      <c r="K40" s="1047"/>
      <c r="L40" s="1047"/>
      <c r="M40" s="1047"/>
      <c r="N40" s="1047"/>
      <c r="O40" s="1047"/>
      <c r="P40" s="1048"/>
      <c r="Q40" s="1054"/>
      <c r="R40" s="1055"/>
      <c r="S40" s="1055"/>
      <c r="T40" s="1055"/>
      <c r="U40" s="1055"/>
      <c r="V40" s="1055"/>
      <c r="W40" s="1055"/>
      <c r="X40" s="1055"/>
      <c r="Y40" s="1055"/>
      <c r="Z40" s="1055"/>
      <c r="AA40" s="1055"/>
      <c r="AB40" s="1055"/>
      <c r="AC40" s="1055"/>
      <c r="AD40" s="1055"/>
      <c r="AE40" s="1056"/>
      <c r="AF40" s="1051"/>
      <c r="AG40" s="1052"/>
      <c r="AH40" s="1052"/>
      <c r="AI40" s="1052"/>
      <c r="AJ40" s="1053"/>
      <c r="AK40" s="993"/>
      <c r="AL40" s="984"/>
      <c r="AM40" s="984"/>
      <c r="AN40" s="984"/>
      <c r="AO40" s="984"/>
      <c r="AP40" s="984"/>
      <c r="AQ40" s="984"/>
      <c r="AR40" s="984"/>
      <c r="AS40" s="984"/>
      <c r="AT40" s="984"/>
      <c r="AU40" s="984"/>
      <c r="AV40" s="984"/>
      <c r="AW40" s="984"/>
      <c r="AX40" s="984"/>
      <c r="AY40" s="984"/>
      <c r="AZ40" s="1057"/>
      <c r="BA40" s="1057"/>
      <c r="BB40" s="1057"/>
      <c r="BC40" s="1057"/>
      <c r="BD40" s="1057"/>
      <c r="BE40" s="985"/>
      <c r="BF40" s="985"/>
      <c r="BG40" s="985"/>
      <c r="BH40" s="985"/>
      <c r="BI40" s="986"/>
      <c r="BJ40" s="226"/>
      <c r="BK40" s="226"/>
      <c r="BL40" s="226"/>
      <c r="BM40" s="226"/>
      <c r="BN40" s="226"/>
      <c r="BO40" s="235"/>
      <c r="BP40" s="235"/>
      <c r="BQ40" s="232">
        <v>34</v>
      </c>
      <c r="BR40" s="233"/>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15">
      <c r="A41" s="232">
        <v>14</v>
      </c>
      <c r="B41" s="1046"/>
      <c r="C41" s="1047"/>
      <c r="D41" s="1047"/>
      <c r="E41" s="1047"/>
      <c r="F41" s="1047"/>
      <c r="G41" s="1047"/>
      <c r="H41" s="1047"/>
      <c r="I41" s="1047"/>
      <c r="J41" s="1047"/>
      <c r="K41" s="1047"/>
      <c r="L41" s="1047"/>
      <c r="M41" s="1047"/>
      <c r="N41" s="1047"/>
      <c r="O41" s="1047"/>
      <c r="P41" s="1048"/>
      <c r="Q41" s="1054"/>
      <c r="R41" s="1055"/>
      <c r="S41" s="1055"/>
      <c r="T41" s="1055"/>
      <c r="U41" s="1055"/>
      <c r="V41" s="1055"/>
      <c r="W41" s="1055"/>
      <c r="X41" s="1055"/>
      <c r="Y41" s="1055"/>
      <c r="Z41" s="1055"/>
      <c r="AA41" s="1055"/>
      <c r="AB41" s="1055"/>
      <c r="AC41" s="1055"/>
      <c r="AD41" s="1055"/>
      <c r="AE41" s="1056"/>
      <c r="AF41" s="1051"/>
      <c r="AG41" s="1052"/>
      <c r="AH41" s="1052"/>
      <c r="AI41" s="1052"/>
      <c r="AJ41" s="1053"/>
      <c r="AK41" s="993"/>
      <c r="AL41" s="984"/>
      <c r="AM41" s="984"/>
      <c r="AN41" s="984"/>
      <c r="AO41" s="984"/>
      <c r="AP41" s="984"/>
      <c r="AQ41" s="984"/>
      <c r="AR41" s="984"/>
      <c r="AS41" s="984"/>
      <c r="AT41" s="984"/>
      <c r="AU41" s="984"/>
      <c r="AV41" s="984"/>
      <c r="AW41" s="984"/>
      <c r="AX41" s="984"/>
      <c r="AY41" s="984"/>
      <c r="AZ41" s="1057"/>
      <c r="BA41" s="1057"/>
      <c r="BB41" s="1057"/>
      <c r="BC41" s="1057"/>
      <c r="BD41" s="1057"/>
      <c r="BE41" s="985"/>
      <c r="BF41" s="985"/>
      <c r="BG41" s="985"/>
      <c r="BH41" s="985"/>
      <c r="BI41" s="986"/>
      <c r="BJ41" s="226"/>
      <c r="BK41" s="226"/>
      <c r="BL41" s="226"/>
      <c r="BM41" s="226"/>
      <c r="BN41" s="226"/>
      <c r="BO41" s="235"/>
      <c r="BP41" s="235"/>
      <c r="BQ41" s="232">
        <v>35</v>
      </c>
      <c r="BR41" s="233"/>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15">
      <c r="A42" s="232">
        <v>15</v>
      </c>
      <c r="B42" s="1046"/>
      <c r="C42" s="1047"/>
      <c r="D42" s="1047"/>
      <c r="E42" s="1047"/>
      <c r="F42" s="1047"/>
      <c r="G42" s="1047"/>
      <c r="H42" s="1047"/>
      <c r="I42" s="1047"/>
      <c r="J42" s="1047"/>
      <c r="K42" s="1047"/>
      <c r="L42" s="1047"/>
      <c r="M42" s="1047"/>
      <c r="N42" s="1047"/>
      <c r="O42" s="1047"/>
      <c r="P42" s="1048"/>
      <c r="Q42" s="1054"/>
      <c r="R42" s="1055"/>
      <c r="S42" s="1055"/>
      <c r="T42" s="1055"/>
      <c r="U42" s="1055"/>
      <c r="V42" s="1055"/>
      <c r="W42" s="1055"/>
      <c r="X42" s="1055"/>
      <c r="Y42" s="1055"/>
      <c r="Z42" s="1055"/>
      <c r="AA42" s="1055"/>
      <c r="AB42" s="1055"/>
      <c r="AC42" s="1055"/>
      <c r="AD42" s="1055"/>
      <c r="AE42" s="1056"/>
      <c r="AF42" s="1051"/>
      <c r="AG42" s="1052"/>
      <c r="AH42" s="1052"/>
      <c r="AI42" s="1052"/>
      <c r="AJ42" s="1053"/>
      <c r="AK42" s="993"/>
      <c r="AL42" s="984"/>
      <c r="AM42" s="984"/>
      <c r="AN42" s="984"/>
      <c r="AO42" s="984"/>
      <c r="AP42" s="984"/>
      <c r="AQ42" s="984"/>
      <c r="AR42" s="984"/>
      <c r="AS42" s="984"/>
      <c r="AT42" s="984"/>
      <c r="AU42" s="984"/>
      <c r="AV42" s="984"/>
      <c r="AW42" s="984"/>
      <c r="AX42" s="984"/>
      <c r="AY42" s="984"/>
      <c r="AZ42" s="1057"/>
      <c r="BA42" s="1057"/>
      <c r="BB42" s="1057"/>
      <c r="BC42" s="1057"/>
      <c r="BD42" s="1057"/>
      <c r="BE42" s="985"/>
      <c r="BF42" s="985"/>
      <c r="BG42" s="985"/>
      <c r="BH42" s="985"/>
      <c r="BI42" s="986"/>
      <c r="BJ42" s="226"/>
      <c r="BK42" s="226"/>
      <c r="BL42" s="226"/>
      <c r="BM42" s="226"/>
      <c r="BN42" s="226"/>
      <c r="BO42" s="235"/>
      <c r="BP42" s="235"/>
      <c r="BQ42" s="232">
        <v>36</v>
      </c>
      <c r="BR42" s="233"/>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15">
      <c r="A43" s="232">
        <v>16</v>
      </c>
      <c r="B43" s="1046"/>
      <c r="C43" s="1047"/>
      <c r="D43" s="1047"/>
      <c r="E43" s="1047"/>
      <c r="F43" s="1047"/>
      <c r="G43" s="1047"/>
      <c r="H43" s="1047"/>
      <c r="I43" s="1047"/>
      <c r="J43" s="1047"/>
      <c r="K43" s="1047"/>
      <c r="L43" s="1047"/>
      <c r="M43" s="1047"/>
      <c r="N43" s="1047"/>
      <c r="O43" s="1047"/>
      <c r="P43" s="1048"/>
      <c r="Q43" s="1054"/>
      <c r="R43" s="1055"/>
      <c r="S43" s="1055"/>
      <c r="T43" s="1055"/>
      <c r="U43" s="1055"/>
      <c r="V43" s="1055"/>
      <c r="W43" s="1055"/>
      <c r="X43" s="1055"/>
      <c r="Y43" s="1055"/>
      <c r="Z43" s="1055"/>
      <c r="AA43" s="1055"/>
      <c r="AB43" s="1055"/>
      <c r="AC43" s="1055"/>
      <c r="AD43" s="1055"/>
      <c r="AE43" s="1056"/>
      <c r="AF43" s="1051"/>
      <c r="AG43" s="1052"/>
      <c r="AH43" s="1052"/>
      <c r="AI43" s="1052"/>
      <c r="AJ43" s="1053"/>
      <c r="AK43" s="993"/>
      <c r="AL43" s="984"/>
      <c r="AM43" s="984"/>
      <c r="AN43" s="984"/>
      <c r="AO43" s="984"/>
      <c r="AP43" s="984"/>
      <c r="AQ43" s="984"/>
      <c r="AR43" s="984"/>
      <c r="AS43" s="984"/>
      <c r="AT43" s="984"/>
      <c r="AU43" s="984"/>
      <c r="AV43" s="984"/>
      <c r="AW43" s="984"/>
      <c r="AX43" s="984"/>
      <c r="AY43" s="984"/>
      <c r="AZ43" s="1057"/>
      <c r="BA43" s="1057"/>
      <c r="BB43" s="1057"/>
      <c r="BC43" s="1057"/>
      <c r="BD43" s="1057"/>
      <c r="BE43" s="985"/>
      <c r="BF43" s="985"/>
      <c r="BG43" s="985"/>
      <c r="BH43" s="985"/>
      <c r="BI43" s="986"/>
      <c r="BJ43" s="226"/>
      <c r="BK43" s="226"/>
      <c r="BL43" s="226"/>
      <c r="BM43" s="226"/>
      <c r="BN43" s="226"/>
      <c r="BO43" s="235"/>
      <c r="BP43" s="235"/>
      <c r="BQ43" s="232">
        <v>37</v>
      </c>
      <c r="BR43" s="233"/>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15">
      <c r="A44" s="232">
        <v>17</v>
      </c>
      <c r="B44" s="1046"/>
      <c r="C44" s="1047"/>
      <c r="D44" s="1047"/>
      <c r="E44" s="1047"/>
      <c r="F44" s="1047"/>
      <c r="G44" s="1047"/>
      <c r="H44" s="1047"/>
      <c r="I44" s="1047"/>
      <c r="J44" s="1047"/>
      <c r="K44" s="1047"/>
      <c r="L44" s="1047"/>
      <c r="M44" s="1047"/>
      <c r="N44" s="1047"/>
      <c r="O44" s="1047"/>
      <c r="P44" s="1048"/>
      <c r="Q44" s="1054"/>
      <c r="R44" s="1055"/>
      <c r="S44" s="1055"/>
      <c r="T44" s="1055"/>
      <c r="U44" s="1055"/>
      <c r="V44" s="1055"/>
      <c r="W44" s="1055"/>
      <c r="X44" s="1055"/>
      <c r="Y44" s="1055"/>
      <c r="Z44" s="1055"/>
      <c r="AA44" s="1055"/>
      <c r="AB44" s="1055"/>
      <c r="AC44" s="1055"/>
      <c r="AD44" s="1055"/>
      <c r="AE44" s="1056"/>
      <c r="AF44" s="1051"/>
      <c r="AG44" s="1052"/>
      <c r="AH44" s="1052"/>
      <c r="AI44" s="1052"/>
      <c r="AJ44" s="1053"/>
      <c r="AK44" s="993"/>
      <c r="AL44" s="984"/>
      <c r="AM44" s="984"/>
      <c r="AN44" s="984"/>
      <c r="AO44" s="984"/>
      <c r="AP44" s="984"/>
      <c r="AQ44" s="984"/>
      <c r="AR44" s="984"/>
      <c r="AS44" s="984"/>
      <c r="AT44" s="984"/>
      <c r="AU44" s="984"/>
      <c r="AV44" s="984"/>
      <c r="AW44" s="984"/>
      <c r="AX44" s="984"/>
      <c r="AY44" s="984"/>
      <c r="AZ44" s="1057"/>
      <c r="BA44" s="1057"/>
      <c r="BB44" s="1057"/>
      <c r="BC44" s="1057"/>
      <c r="BD44" s="1057"/>
      <c r="BE44" s="985"/>
      <c r="BF44" s="985"/>
      <c r="BG44" s="985"/>
      <c r="BH44" s="985"/>
      <c r="BI44" s="986"/>
      <c r="BJ44" s="226"/>
      <c r="BK44" s="226"/>
      <c r="BL44" s="226"/>
      <c r="BM44" s="226"/>
      <c r="BN44" s="226"/>
      <c r="BO44" s="235"/>
      <c r="BP44" s="235"/>
      <c r="BQ44" s="232">
        <v>38</v>
      </c>
      <c r="BR44" s="233"/>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15">
      <c r="A45" s="232">
        <v>18</v>
      </c>
      <c r="B45" s="1046"/>
      <c r="C45" s="1047"/>
      <c r="D45" s="1047"/>
      <c r="E45" s="1047"/>
      <c r="F45" s="1047"/>
      <c r="G45" s="1047"/>
      <c r="H45" s="1047"/>
      <c r="I45" s="1047"/>
      <c r="J45" s="1047"/>
      <c r="K45" s="1047"/>
      <c r="L45" s="1047"/>
      <c r="M45" s="1047"/>
      <c r="N45" s="1047"/>
      <c r="O45" s="1047"/>
      <c r="P45" s="1048"/>
      <c r="Q45" s="1054"/>
      <c r="R45" s="1055"/>
      <c r="S45" s="1055"/>
      <c r="T45" s="1055"/>
      <c r="U45" s="1055"/>
      <c r="V45" s="1055"/>
      <c r="W45" s="1055"/>
      <c r="X45" s="1055"/>
      <c r="Y45" s="1055"/>
      <c r="Z45" s="1055"/>
      <c r="AA45" s="1055"/>
      <c r="AB45" s="1055"/>
      <c r="AC45" s="1055"/>
      <c r="AD45" s="1055"/>
      <c r="AE45" s="1056"/>
      <c r="AF45" s="1051"/>
      <c r="AG45" s="1052"/>
      <c r="AH45" s="1052"/>
      <c r="AI45" s="1052"/>
      <c r="AJ45" s="1053"/>
      <c r="AK45" s="993"/>
      <c r="AL45" s="984"/>
      <c r="AM45" s="984"/>
      <c r="AN45" s="984"/>
      <c r="AO45" s="984"/>
      <c r="AP45" s="984"/>
      <c r="AQ45" s="984"/>
      <c r="AR45" s="984"/>
      <c r="AS45" s="984"/>
      <c r="AT45" s="984"/>
      <c r="AU45" s="984"/>
      <c r="AV45" s="984"/>
      <c r="AW45" s="984"/>
      <c r="AX45" s="984"/>
      <c r="AY45" s="984"/>
      <c r="AZ45" s="1057"/>
      <c r="BA45" s="1057"/>
      <c r="BB45" s="1057"/>
      <c r="BC45" s="1057"/>
      <c r="BD45" s="1057"/>
      <c r="BE45" s="985"/>
      <c r="BF45" s="985"/>
      <c r="BG45" s="985"/>
      <c r="BH45" s="985"/>
      <c r="BI45" s="986"/>
      <c r="BJ45" s="226"/>
      <c r="BK45" s="226"/>
      <c r="BL45" s="226"/>
      <c r="BM45" s="226"/>
      <c r="BN45" s="226"/>
      <c r="BO45" s="235"/>
      <c r="BP45" s="235"/>
      <c r="BQ45" s="232">
        <v>39</v>
      </c>
      <c r="BR45" s="233"/>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15">
      <c r="A46" s="232">
        <v>19</v>
      </c>
      <c r="B46" s="1046"/>
      <c r="C46" s="1047"/>
      <c r="D46" s="1047"/>
      <c r="E46" s="1047"/>
      <c r="F46" s="1047"/>
      <c r="G46" s="1047"/>
      <c r="H46" s="1047"/>
      <c r="I46" s="1047"/>
      <c r="J46" s="1047"/>
      <c r="K46" s="1047"/>
      <c r="L46" s="1047"/>
      <c r="M46" s="1047"/>
      <c r="N46" s="1047"/>
      <c r="O46" s="1047"/>
      <c r="P46" s="1048"/>
      <c r="Q46" s="1054"/>
      <c r="R46" s="1055"/>
      <c r="S46" s="1055"/>
      <c r="T46" s="1055"/>
      <c r="U46" s="1055"/>
      <c r="V46" s="1055"/>
      <c r="W46" s="1055"/>
      <c r="X46" s="1055"/>
      <c r="Y46" s="1055"/>
      <c r="Z46" s="1055"/>
      <c r="AA46" s="1055"/>
      <c r="AB46" s="1055"/>
      <c r="AC46" s="1055"/>
      <c r="AD46" s="1055"/>
      <c r="AE46" s="1056"/>
      <c r="AF46" s="1051"/>
      <c r="AG46" s="1052"/>
      <c r="AH46" s="1052"/>
      <c r="AI46" s="1052"/>
      <c r="AJ46" s="1053"/>
      <c r="AK46" s="993"/>
      <c r="AL46" s="984"/>
      <c r="AM46" s="984"/>
      <c r="AN46" s="984"/>
      <c r="AO46" s="984"/>
      <c r="AP46" s="984"/>
      <c r="AQ46" s="984"/>
      <c r="AR46" s="984"/>
      <c r="AS46" s="984"/>
      <c r="AT46" s="984"/>
      <c r="AU46" s="984"/>
      <c r="AV46" s="984"/>
      <c r="AW46" s="984"/>
      <c r="AX46" s="984"/>
      <c r="AY46" s="984"/>
      <c r="AZ46" s="1057"/>
      <c r="BA46" s="1057"/>
      <c r="BB46" s="1057"/>
      <c r="BC46" s="1057"/>
      <c r="BD46" s="1057"/>
      <c r="BE46" s="985"/>
      <c r="BF46" s="985"/>
      <c r="BG46" s="985"/>
      <c r="BH46" s="985"/>
      <c r="BI46" s="986"/>
      <c r="BJ46" s="226"/>
      <c r="BK46" s="226"/>
      <c r="BL46" s="226"/>
      <c r="BM46" s="226"/>
      <c r="BN46" s="226"/>
      <c r="BO46" s="235"/>
      <c r="BP46" s="235"/>
      <c r="BQ46" s="232">
        <v>40</v>
      </c>
      <c r="BR46" s="233"/>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15">
      <c r="A47" s="232">
        <v>20</v>
      </c>
      <c r="B47" s="1046"/>
      <c r="C47" s="1047"/>
      <c r="D47" s="1047"/>
      <c r="E47" s="1047"/>
      <c r="F47" s="1047"/>
      <c r="G47" s="1047"/>
      <c r="H47" s="1047"/>
      <c r="I47" s="1047"/>
      <c r="J47" s="1047"/>
      <c r="K47" s="1047"/>
      <c r="L47" s="1047"/>
      <c r="M47" s="1047"/>
      <c r="N47" s="1047"/>
      <c r="O47" s="1047"/>
      <c r="P47" s="1048"/>
      <c r="Q47" s="1054"/>
      <c r="R47" s="1055"/>
      <c r="S47" s="1055"/>
      <c r="T47" s="1055"/>
      <c r="U47" s="1055"/>
      <c r="V47" s="1055"/>
      <c r="W47" s="1055"/>
      <c r="X47" s="1055"/>
      <c r="Y47" s="1055"/>
      <c r="Z47" s="1055"/>
      <c r="AA47" s="1055"/>
      <c r="AB47" s="1055"/>
      <c r="AC47" s="1055"/>
      <c r="AD47" s="1055"/>
      <c r="AE47" s="1056"/>
      <c r="AF47" s="1051"/>
      <c r="AG47" s="1052"/>
      <c r="AH47" s="1052"/>
      <c r="AI47" s="1052"/>
      <c r="AJ47" s="1053"/>
      <c r="AK47" s="993"/>
      <c r="AL47" s="984"/>
      <c r="AM47" s="984"/>
      <c r="AN47" s="984"/>
      <c r="AO47" s="984"/>
      <c r="AP47" s="984"/>
      <c r="AQ47" s="984"/>
      <c r="AR47" s="984"/>
      <c r="AS47" s="984"/>
      <c r="AT47" s="984"/>
      <c r="AU47" s="984"/>
      <c r="AV47" s="984"/>
      <c r="AW47" s="984"/>
      <c r="AX47" s="984"/>
      <c r="AY47" s="984"/>
      <c r="AZ47" s="1057"/>
      <c r="BA47" s="1057"/>
      <c r="BB47" s="1057"/>
      <c r="BC47" s="1057"/>
      <c r="BD47" s="1057"/>
      <c r="BE47" s="985"/>
      <c r="BF47" s="985"/>
      <c r="BG47" s="985"/>
      <c r="BH47" s="985"/>
      <c r="BI47" s="986"/>
      <c r="BJ47" s="226"/>
      <c r="BK47" s="226"/>
      <c r="BL47" s="226"/>
      <c r="BM47" s="226"/>
      <c r="BN47" s="226"/>
      <c r="BO47" s="235"/>
      <c r="BP47" s="235"/>
      <c r="BQ47" s="232">
        <v>41</v>
      </c>
      <c r="BR47" s="233"/>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15">
      <c r="A48" s="232">
        <v>21</v>
      </c>
      <c r="B48" s="1046"/>
      <c r="C48" s="1047"/>
      <c r="D48" s="1047"/>
      <c r="E48" s="1047"/>
      <c r="F48" s="1047"/>
      <c r="G48" s="1047"/>
      <c r="H48" s="1047"/>
      <c r="I48" s="1047"/>
      <c r="J48" s="1047"/>
      <c r="K48" s="1047"/>
      <c r="L48" s="1047"/>
      <c r="M48" s="1047"/>
      <c r="N48" s="1047"/>
      <c r="O48" s="1047"/>
      <c r="P48" s="1048"/>
      <c r="Q48" s="1054"/>
      <c r="R48" s="1055"/>
      <c r="S48" s="1055"/>
      <c r="T48" s="1055"/>
      <c r="U48" s="1055"/>
      <c r="V48" s="1055"/>
      <c r="W48" s="1055"/>
      <c r="X48" s="1055"/>
      <c r="Y48" s="1055"/>
      <c r="Z48" s="1055"/>
      <c r="AA48" s="1055"/>
      <c r="AB48" s="1055"/>
      <c r="AC48" s="1055"/>
      <c r="AD48" s="1055"/>
      <c r="AE48" s="1056"/>
      <c r="AF48" s="1051"/>
      <c r="AG48" s="1052"/>
      <c r="AH48" s="1052"/>
      <c r="AI48" s="1052"/>
      <c r="AJ48" s="1053"/>
      <c r="AK48" s="993"/>
      <c r="AL48" s="984"/>
      <c r="AM48" s="984"/>
      <c r="AN48" s="984"/>
      <c r="AO48" s="984"/>
      <c r="AP48" s="984"/>
      <c r="AQ48" s="984"/>
      <c r="AR48" s="984"/>
      <c r="AS48" s="984"/>
      <c r="AT48" s="984"/>
      <c r="AU48" s="984"/>
      <c r="AV48" s="984"/>
      <c r="AW48" s="984"/>
      <c r="AX48" s="984"/>
      <c r="AY48" s="984"/>
      <c r="AZ48" s="1057"/>
      <c r="BA48" s="1057"/>
      <c r="BB48" s="1057"/>
      <c r="BC48" s="1057"/>
      <c r="BD48" s="1057"/>
      <c r="BE48" s="985"/>
      <c r="BF48" s="985"/>
      <c r="BG48" s="985"/>
      <c r="BH48" s="985"/>
      <c r="BI48" s="986"/>
      <c r="BJ48" s="226"/>
      <c r="BK48" s="226"/>
      <c r="BL48" s="226"/>
      <c r="BM48" s="226"/>
      <c r="BN48" s="226"/>
      <c r="BO48" s="235"/>
      <c r="BP48" s="235"/>
      <c r="BQ48" s="232">
        <v>42</v>
      </c>
      <c r="BR48" s="233"/>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15">
      <c r="A49" s="232">
        <v>22</v>
      </c>
      <c r="B49" s="1046"/>
      <c r="C49" s="1047"/>
      <c r="D49" s="1047"/>
      <c r="E49" s="1047"/>
      <c r="F49" s="1047"/>
      <c r="G49" s="1047"/>
      <c r="H49" s="1047"/>
      <c r="I49" s="1047"/>
      <c r="J49" s="1047"/>
      <c r="K49" s="1047"/>
      <c r="L49" s="1047"/>
      <c r="M49" s="1047"/>
      <c r="N49" s="1047"/>
      <c r="O49" s="1047"/>
      <c r="P49" s="1048"/>
      <c r="Q49" s="1054"/>
      <c r="R49" s="1055"/>
      <c r="S49" s="1055"/>
      <c r="T49" s="1055"/>
      <c r="U49" s="1055"/>
      <c r="V49" s="1055"/>
      <c r="W49" s="1055"/>
      <c r="X49" s="1055"/>
      <c r="Y49" s="1055"/>
      <c r="Z49" s="1055"/>
      <c r="AA49" s="1055"/>
      <c r="AB49" s="1055"/>
      <c r="AC49" s="1055"/>
      <c r="AD49" s="1055"/>
      <c r="AE49" s="1056"/>
      <c r="AF49" s="1051"/>
      <c r="AG49" s="1052"/>
      <c r="AH49" s="1052"/>
      <c r="AI49" s="1052"/>
      <c r="AJ49" s="1053"/>
      <c r="AK49" s="993"/>
      <c r="AL49" s="984"/>
      <c r="AM49" s="984"/>
      <c r="AN49" s="984"/>
      <c r="AO49" s="984"/>
      <c r="AP49" s="984"/>
      <c r="AQ49" s="984"/>
      <c r="AR49" s="984"/>
      <c r="AS49" s="984"/>
      <c r="AT49" s="984"/>
      <c r="AU49" s="984"/>
      <c r="AV49" s="984"/>
      <c r="AW49" s="984"/>
      <c r="AX49" s="984"/>
      <c r="AY49" s="984"/>
      <c r="AZ49" s="1057"/>
      <c r="BA49" s="1057"/>
      <c r="BB49" s="1057"/>
      <c r="BC49" s="1057"/>
      <c r="BD49" s="1057"/>
      <c r="BE49" s="985"/>
      <c r="BF49" s="985"/>
      <c r="BG49" s="985"/>
      <c r="BH49" s="985"/>
      <c r="BI49" s="986"/>
      <c r="BJ49" s="226"/>
      <c r="BK49" s="226"/>
      <c r="BL49" s="226"/>
      <c r="BM49" s="226"/>
      <c r="BN49" s="226"/>
      <c r="BO49" s="235"/>
      <c r="BP49" s="235"/>
      <c r="BQ49" s="232">
        <v>43</v>
      </c>
      <c r="BR49" s="233"/>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15">
      <c r="A50" s="232">
        <v>23</v>
      </c>
      <c r="B50" s="1046"/>
      <c r="C50" s="1047"/>
      <c r="D50" s="1047"/>
      <c r="E50" s="1047"/>
      <c r="F50" s="1047"/>
      <c r="G50" s="1047"/>
      <c r="H50" s="1047"/>
      <c r="I50" s="1047"/>
      <c r="J50" s="1047"/>
      <c r="K50" s="1047"/>
      <c r="L50" s="1047"/>
      <c r="M50" s="1047"/>
      <c r="N50" s="1047"/>
      <c r="O50" s="1047"/>
      <c r="P50" s="1048"/>
      <c r="Q50" s="1049"/>
      <c r="R50" s="1041"/>
      <c r="S50" s="1041"/>
      <c r="T50" s="1041"/>
      <c r="U50" s="1041"/>
      <c r="V50" s="1041"/>
      <c r="W50" s="1041"/>
      <c r="X50" s="1041"/>
      <c r="Y50" s="1041"/>
      <c r="Z50" s="1041"/>
      <c r="AA50" s="1041"/>
      <c r="AB50" s="1041"/>
      <c r="AC50" s="1041"/>
      <c r="AD50" s="1041"/>
      <c r="AE50" s="1050"/>
      <c r="AF50" s="1051"/>
      <c r="AG50" s="1052"/>
      <c r="AH50" s="1052"/>
      <c r="AI50" s="1052"/>
      <c r="AJ50" s="1053"/>
      <c r="AK50" s="1040"/>
      <c r="AL50" s="1041"/>
      <c r="AM50" s="1041"/>
      <c r="AN50" s="1041"/>
      <c r="AO50" s="1041"/>
      <c r="AP50" s="1041"/>
      <c r="AQ50" s="1041"/>
      <c r="AR50" s="1041"/>
      <c r="AS50" s="1041"/>
      <c r="AT50" s="1041"/>
      <c r="AU50" s="1041"/>
      <c r="AV50" s="1041"/>
      <c r="AW50" s="1041"/>
      <c r="AX50" s="1041"/>
      <c r="AY50" s="1041"/>
      <c r="AZ50" s="1042"/>
      <c r="BA50" s="1042"/>
      <c r="BB50" s="1042"/>
      <c r="BC50" s="1042"/>
      <c r="BD50" s="1042"/>
      <c r="BE50" s="985"/>
      <c r="BF50" s="985"/>
      <c r="BG50" s="985"/>
      <c r="BH50" s="985"/>
      <c r="BI50" s="986"/>
      <c r="BJ50" s="226"/>
      <c r="BK50" s="226"/>
      <c r="BL50" s="226"/>
      <c r="BM50" s="226"/>
      <c r="BN50" s="226"/>
      <c r="BO50" s="235"/>
      <c r="BP50" s="235"/>
      <c r="BQ50" s="232">
        <v>44</v>
      </c>
      <c r="BR50" s="233"/>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15">
      <c r="A51" s="232">
        <v>24</v>
      </c>
      <c r="B51" s="1046"/>
      <c r="C51" s="1047"/>
      <c r="D51" s="1047"/>
      <c r="E51" s="1047"/>
      <c r="F51" s="1047"/>
      <c r="G51" s="1047"/>
      <c r="H51" s="1047"/>
      <c r="I51" s="1047"/>
      <c r="J51" s="1047"/>
      <c r="K51" s="1047"/>
      <c r="L51" s="1047"/>
      <c r="M51" s="1047"/>
      <c r="N51" s="1047"/>
      <c r="O51" s="1047"/>
      <c r="P51" s="1048"/>
      <c r="Q51" s="1049"/>
      <c r="R51" s="1041"/>
      <c r="S51" s="1041"/>
      <c r="T51" s="1041"/>
      <c r="U51" s="1041"/>
      <c r="V51" s="1041"/>
      <c r="W51" s="1041"/>
      <c r="X51" s="1041"/>
      <c r="Y51" s="1041"/>
      <c r="Z51" s="1041"/>
      <c r="AA51" s="1041"/>
      <c r="AB51" s="1041"/>
      <c r="AC51" s="1041"/>
      <c r="AD51" s="1041"/>
      <c r="AE51" s="1050"/>
      <c r="AF51" s="1051"/>
      <c r="AG51" s="1052"/>
      <c r="AH51" s="1052"/>
      <c r="AI51" s="1052"/>
      <c r="AJ51" s="1053"/>
      <c r="AK51" s="1040"/>
      <c r="AL51" s="1041"/>
      <c r="AM51" s="1041"/>
      <c r="AN51" s="1041"/>
      <c r="AO51" s="1041"/>
      <c r="AP51" s="1041"/>
      <c r="AQ51" s="1041"/>
      <c r="AR51" s="1041"/>
      <c r="AS51" s="1041"/>
      <c r="AT51" s="1041"/>
      <c r="AU51" s="1041"/>
      <c r="AV51" s="1041"/>
      <c r="AW51" s="1041"/>
      <c r="AX51" s="1041"/>
      <c r="AY51" s="1041"/>
      <c r="AZ51" s="1042"/>
      <c r="BA51" s="1042"/>
      <c r="BB51" s="1042"/>
      <c r="BC51" s="1042"/>
      <c r="BD51" s="1042"/>
      <c r="BE51" s="985"/>
      <c r="BF51" s="985"/>
      <c r="BG51" s="985"/>
      <c r="BH51" s="985"/>
      <c r="BI51" s="986"/>
      <c r="BJ51" s="226"/>
      <c r="BK51" s="226"/>
      <c r="BL51" s="226"/>
      <c r="BM51" s="226"/>
      <c r="BN51" s="226"/>
      <c r="BO51" s="235"/>
      <c r="BP51" s="235"/>
      <c r="BQ51" s="232">
        <v>45</v>
      </c>
      <c r="BR51" s="233"/>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15">
      <c r="A52" s="232">
        <v>25</v>
      </c>
      <c r="B52" s="1046"/>
      <c r="C52" s="1047"/>
      <c r="D52" s="1047"/>
      <c r="E52" s="1047"/>
      <c r="F52" s="1047"/>
      <c r="G52" s="1047"/>
      <c r="H52" s="1047"/>
      <c r="I52" s="1047"/>
      <c r="J52" s="1047"/>
      <c r="K52" s="1047"/>
      <c r="L52" s="1047"/>
      <c r="M52" s="1047"/>
      <c r="N52" s="1047"/>
      <c r="O52" s="1047"/>
      <c r="P52" s="1048"/>
      <c r="Q52" s="1049"/>
      <c r="R52" s="1041"/>
      <c r="S52" s="1041"/>
      <c r="T52" s="1041"/>
      <c r="U52" s="1041"/>
      <c r="V52" s="1041"/>
      <c r="W52" s="1041"/>
      <c r="X52" s="1041"/>
      <c r="Y52" s="1041"/>
      <c r="Z52" s="1041"/>
      <c r="AA52" s="1041"/>
      <c r="AB52" s="1041"/>
      <c r="AC52" s="1041"/>
      <c r="AD52" s="1041"/>
      <c r="AE52" s="1050"/>
      <c r="AF52" s="1051"/>
      <c r="AG52" s="1052"/>
      <c r="AH52" s="1052"/>
      <c r="AI52" s="1052"/>
      <c r="AJ52" s="1053"/>
      <c r="AK52" s="1040"/>
      <c r="AL52" s="1041"/>
      <c r="AM52" s="1041"/>
      <c r="AN52" s="1041"/>
      <c r="AO52" s="1041"/>
      <c r="AP52" s="1041"/>
      <c r="AQ52" s="1041"/>
      <c r="AR52" s="1041"/>
      <c r="AS52" s="1041"/>
      <c r="AT52" s="1041"/>
      <c r="AU52" s="1041"/>
      <c r="AV52" s="1041"/>
      <c r="AW52" s="1041"/>
      <c r="AX52" s="1041"/>
      <c r="AY52" s="1041"/>
      <c r="AZ52" s="1042"/>
      <c r="BA52" s="1042"/>
      <c r="BB52" s="1042"/>
      <c r="BC52" s="1042"/>
      <c r="BD52" s="1042"/>
      <c r="BE52" s="985"/>
      <c r="BF52" s="985"/>
      <c r="BG52" s="985"/>
      <c r="BH52" s="985"/>
      <c r="BI52" s="986"/>
      <c r="BJ52" s="226"/>
      <c r="BK52" s="226"/>
      <c r="BL52" s="226"/>
      <c r="BM52" s="226"/>
      <c r="BN52" s="226"/>
      <c r="BO52" s="235"/>
      <c r="BP52" s="235"/>
      <c r="BQ52" s="232">
        <v>46</v>
      </c>
      <c r="BR52" s="233"/>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15">
      <c r="A53" s="232">
        <v>26</v>
      </c>
      <c r="B53" s="1046"/>
      <c r="C53" s="1047"/>
      <c r="D53" s="1047"/>
      <c r="E53" s="1047"/>
      <c r="F53" s="1047"/>
      <c r="G53" s="1047"/>
      <c r="H53" s="1047"/>
      <c r="I53" s="1047"/>
      <c r="J53" s="1047"/>
      <c r="K53" s="1047"/>
      <c r="L53" s="1047"/>
      <c r="M53" s="1047"/>
      <c r="N53" s="1047"/>
      <c r="O53" s="1047"/>
      <c r="P53" s="1048"/>
      <c r="Q53" s="1049"/>
      <c r="R53" s="1041"/>
      <c r="S53" s="1041"/>
      <c r="T53" s="1041"/>
      <c r="U53" s="1041"/>
      <c r="V53" s="1041"/>
      <c r="W53" s="1041"/>
      <c r="X53" s="1041"/>
      <c r="Y53" s="1041"/>
      <c r="Z53" s="1041"/>
      <c r="AA53" s="1041"/>
      <c r="AB53" s="1041"/>
      <c r="AC53" s="1041"/>
      <c r="AD53" s="1041"/>
      <c r="AE53" s="1050"/>
      <c r="AF53" s="1051"/>
      <c r="AG53" s="1052"/>
      <c r="AH53" s="1052"/>
      <c r="AI53" s="1052"/>
      <c r="AJ53" s="1053"/>
      <c r="AK53" s="1040"/>
      <c r="AL53" s="1041"/>
      <c r="AM53" s="1041"/>
      <c r="AN53" s="1041"/>
      <c r="AO53" s="1041"/>
      <c r="AP53" s="1041"/>
      <c r="AQ53" s="1041"/>
      <c r="AR53" s="1041"/>
      <c r="AS53" s="1041"/>
      <c r="AT53" s="1041"/>
      <c r="AU53" s="1041"/>
      <c r="AV53" s="1041"/>
      <c r="AW53" s="1041"/>
      <c r="AX53" s="1041"/>
      <c r="AY53" s="1041"/>
      <c r="AZ53" s="1042"/>
      <c r="BA53" s="1042"/>
      <c r="BB53" s="1042"/>
      <c r="BC53" s="1042"/>
      <c r="BD53" s="1042"/>
      <c r="BE53" s="985"/>
      <c r="BF53" s="985"/>
      <c r="BG53" s="985"/>
      <c r="BH53" s="985"/>
      <c r="BI53" s="986"/>
      <c r="BJ53" s="226"/>
      <c r="BK53" s="226"/>
      <c r="BL53" s="226"/>
      <c r="BM53" s="226"/>
      <c r="BN53" s="226"/>
      <c r="BO53" s="235"/>
      <c r="BP53" s="235"/>
      <c r="BQ53" s="232">
        <v>47</v>
      </c>
      <c r="BR53" s="233"/>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15">
      <c r="A54" s="232">
        <v>27</v>
      </c>
      <c r="B54" s="1046"/>
      <c r="C54" s="1047"/>
      <c r="D54" s="1047"/>
      <c r="E54" s="1047"/>
      <c r="F54" s="1047"/>
      <c r="G54" s="1047"/>
      <c r="H54" s="1047"/>
      <c r="I54" s="1047"/>
      <c r="J54" s="1047"/>
      <c r="K54" s="1047"/>
      <c r="L54" s="1047"/>
      <c r="M54" s="1047"/>
      <c r="N54" s="1047"/>
      <c r="O54" s="1047"/>
      <c r="P54" s="1048"/>
      <c r="Q54" s="1049"/>
      <c r="R54" s="1041"/>
      <c r="S54" s="1041"/>
      <c r="T54" s="1041"/>
      <c r="U54" s="1041"/>
      <c r="V54" s="1041"/>
      <c r="W54" s="1041"/>
      <c r="X54" s="1041"/>
      <c r="Y54" s="1041"/>
      <c r="Z54" s="1041"/>
      <c r="AA54" s="1041"/>
      <c r="AB54" s="1041"/>
      <c r="AC54" s="1041"/>
      <c r="AD54" s="1041"/>
      <c r="AE54" s="1050"/>
      <c r="AF54" s="1051"/>
      <c r="AG54" s="1052"/>
      <c r="AH54" s="1052"/>
      <c r="AI54" s="1052"/>
      <c r="AJ54" s="1053"/>
      <c r="AK54" s="1040"/>
      <c r="AL54" s="1041"/>
      <c r="AM54" s="1041"/>
      <c r="AN54" s="1041"/>
      <c r="AO54" s="1041"/>
      <c r="AP54" s="1041"/>
      <c r="AQ54" s="1041"/>
      <c r="AR54" s="1041"/>
      <c r="AS54" s="1041"/>
      <c r="AT54" s="1041"/>
      <c r="AU54" s="1041"/>
      <c r="AV54" s="1041"/>
      <c r="AW54" s="1041"/>
      <c r="AX54" s="1041"/>
      <c r="AY54" s="1041"/>
      <c r="AZ54" s="1042"/>
      <c r="BA54" s="1042"/>
      <c r="BB54" s="1042"/>
      <c r="BC54" s="1042"/>
      <c r="BD54" s="1042"/>
      <c r="BE54" s="985"/>
      <c r="BF54" s="985"/>
      <c r="BG54" s="985"/>
      <c r="BH54" s="985"/>
      <c r="BI54" s="986"/>
      <c r="BJ54" s="226"/>
      <c r="BK54" s="226"/>
      <c r="BL54" s="226"/>
      <c r="BM54" s="226"/>
      <c r="BN54" s="226"/>
      <c r="BO54" s="235"/>
      <c r="BP54" s="235"/>
      <c r="BQ54" s="232">
        <v>48</v>
      </c>
      <c r="BR54" s="233"/>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15">
      <c r="A55" s="232">
        <v>28</v>
      </c>
      <c r="B55" s="1046"/>
      <c r="C55" s="1047"/>
      <c r="D55" s="1047"/>
      <c r="E55" s="1047"/>
      <c r="F55" s="1047"/>
      <c r="G55" s="1047"/>
      <c r="H55" s="1047"/>
      <c r="I55" s="1047"/>
      <c r="J55" s="1047"/>
      <c r="K55" s="1047"/>
      <c r="L55" s="1047"/>
      <c r="M55" s="1047"/>
      <c r="N55" s="1047"/>
      <c r="O55" s="1047"/>
      <c r="P55" s="1048"/>
      <c r="Q55" s="1049"/>
      <c r="R55" s="1041"/>
      <c r="S55" s="1041"/>
      <c r="T55" s="1041"/>
      <c r="U55" s="1041"/>
      <c r="V55" s="1041"/>
      <c r="W55" s="1041"/>
      <c r="X55" s="1041"/>
      <c r="Y55" s="1041"/>
      <c r="Z55" s="1041"/>
      <c r="AA55" s="1041"/>
      <c r="AB55" s="1041"/>
      <c r="AC55" s="1041"/>
      <c r="AD55" s="1041"/>
      <c r="AE55" s="1050"/>
      <c r="AF55" s="1051"/>
      <c r="AG55" s="1052"/>
      <c r="AH55" s="1052"/>
      <c r="AI55" s="1052"/>
      <c r="AJ55" s="1053"/>
      <c r="AK55" s="1040"/>
      <c r="AL55" s="1041"/>
      <c r="AM55" s="1041"/>
      <c r="AN55" s="1041"/>
      <c r="AO55" s="1041"/>
      <c r="AP55" s="1041"/>
      <c r="AQ55" s="1041"/>
      <c r="AR55" s="1041"/>
      <c r="AS55" s="1041"/>
      <c r="AT55" s="1041"/>
      <c r="AU55" s="1041"/>
      <c r="AV55" s="1041"/>
      <c r="AW55" s="1041"/>
      <c r="AX55" s="1041"/>
      <c r="AY55" s="1041"/>
      <c r="AZ55" s="1042"/>
      <c r="BA55" s="1042"/>
      <c r="BB55" s="1042"/>
      <c r="BC55" s="1042"/>
      <c r="BD55" s="1042"/>
      <c r="BE55" s="985"/>
      <c r="BF55" s="985"/>
      <c r="BG55" s="985"/>
      <c r="BH55" s="985"/>
      <c r="BI55" s="986"/>
      <c r="BJ55" s="226"/>
      <c r="BK55" s="226"/>
      <c r="BL55" s="226"/>
      <c r="BM55" s="226"/>
      <c r="BN55" s="226"/>
      <c r="BO55" s="235"/>
      <c r="BP55" s="235"/>
      <c r="BQ55" s="232">
        <v>49</v>
      </c>
      <c r="BR55" s="233"/>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15">
      <c r="A56" s="232">
        <v>29</v>
      </c>
      <c r="B56" s="1046"/>
      <c r="C56" s="1047"/>
      <c r="D56" s="1047"/>
      <c r="E56" s="1047"/>
      <c r="F56" s="1047"/>
      <c r="G56" s="1047"/>
      <c r="H56" s="1047"/>
      <c r="I56" s="1047"/>
      <c r="J56" s="1047"/>
      <c r="K56" s="1047"/>
      <c r="L56" s="1047"/>
      <c r="M56" s="1047"/>
      <c r="N56" s="1047"/>
      <c r="O56" s="1047"/>
      <c r="P56" s="1048"/>
      <c r="Q56" s="1049"/>
      <c r="R56" s="1041"/>
      <c r="S56" s="1041"/>
      <c r="T56" s="1041"/>
      <c r="U56" s="1041"/>
      <c r="V56" s="1041"/>
      <c r="W56" s="1041"/>
      <c r="X56" s="1041"/>
      <c r="Y56" s="1041"/>
      <c r="Z56" s="1041"/>
      <c r="AA56" s="1041"/>
      <c r="AB56" s="1041"/>
      <c r="AC56" s="1041"/>
      <c r="AD56" s="1041"/>
      <c r="AE56" s="1050"/>
      <c r="AF56" s="1051"/>
      <c r="AG56" s="1052"/>
      <c r="AH56" s="1052"/>
      <c r="AI56" s="1052"/>
      <c r="AJ56" s="1053"/>
      <c r="AK56" s="1040"/>
      <c r="AL56" s="1041"/>
      <c r="AM56" s="1041"/>
      <c r="AN56" s="1041"/>
      <c r="AO56" s="1041"/>
      <c r="AP56" s="1041"/>
      <c r="AQ56" s="1041"/>
      <c r="AR56" s="1041"/>
      <c r="AS56" s="1041"/>
      <c r="AT56" s="1041"/>
      <c r="AU56" s="1041"/>
      <c r="AV56" s="1041"/>
      <c r="AW56" s="1041"/>
      <c r="AX56" s="1041"/>
      <c r="AY56" s="1041"/>
      <c r="AZ56" s="1042"/>
      <c r="BA56" s="1042"/>
      <c r="BB56" s="1042"/>
      <c r="BC56" s="1042"/>
      <c r="BD56" s="1042"/>
      <c r="BE56" s="985"/>
      <c r="BF56" s="985"/>
      <c r="BG56" s="985"/>
      <c r="BH56" s="985"/>
      <c r="BI56" s="986"/>
      <c r="BJ56" s="226"/>
      <c r="BK56" s="226"/>
      <c r="BL56" s="226"/>
      <c r="BM56" s="226"/>
      <c r="BN56" s="226"/>
      <c r="BO56" s="235"/>
      <c r="BP56" s="235"/>
      <c r="BQ56" s="232">
        <v>50</v>
      </c>
      <c r="BR56" s="233"/>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15">
      <c r="A57" s="232">
        <v>30</v>
      </c>
      <c r="B57" s="1046"/>
      <c r="C57" s="1047"/>
      <c r="D57" s="1047"/>
      <c r="E57" s="1047"/>
      <c r="F57" s="1047"/>
      <c r="G57" s="1047"/>
      <c r="H57" s="1047"/>
      <c r="I57" s="1047"/>
      <c r="J57" s="1047"/>
      <c r="K57" s="1047"/>
      <c r="L57" s="1047"/>
      <c r="M57" s="1047"/>
      <c r="N57" s="1047"/>
      <c r="O57" s="1047"/>
      <c r="P57" s="1048"/>
      <c r="Q57" s="1049"/>
      <c r="R57" s="1041"/>
      <c r="S57" s="1041"/>
      <c r="T57" s="1041"/>
      <c r="U57" s="1041"/>
      <c r="V57" s="1041"/>
      <c r="W57" s="1041"/>
      <c r="X57" s="1041"/>
      <c r="Y57" s="1041"/>
      <c r="Z57" s="1041"/>
      <c r="AA57" s="1041"/>
      <c r="AB57" s="1041"/>
      <c r="AC57" s="1041"/>
      <c r="AD57" s="1041"/>
      <c r="AE57" s="1050"/>
      <c r="AF57" s="1051"/>
      <c r="AG57" s="1052"/>
      <c r="AH57" s="1052"/>
      <c r="AI57" s="1052"/>
      <c r="AJ57" s="1053"/>
      <c r="AK57" s="1040"/>
      <c r="AL57" s="1041"/>
      <c r="AM57" s="1041"/>
      <c r="AN57" s="1041"/>
      <c r="AO57" s="1041"/>
      <c r="AP57" s="1041"/>
      <c r="AQ57" s="1041"/>
      <c r="AR57" s="1041"/>
      <c r="AS57" s="1041"/>
      <c r="AT57" s="1041"/>
      <c r="AU57" s="1041"/>
      <c r="AV57" s="1041"/>
      <c r="AW57" s="1041"/>
      <c r="AX57" s="1041"/>
      <c r="AY57" s="1041"/>
      <c r="AZ57" s="1042"/>
      <c r="BA57" s="1042"/>
      <c r="BB57" s="1042"/>
      <c r="BC57" s="1042"/>
      <c r="BD57" s="1042"/>
      <c r="BE57" s="985"/>
      <c r="BF57" s="985"/>
      <c r="BG57" s="985"/>
      <c r="BH57" s="985"/>
      <c r="BI57" s="986"/>
      <c r="BJ57" s="226"/>
      <c r="BK57" s="226"/>
      <c r="BL57" s="226"/>
      <c r="BM57" s="226"/>
      <c r="BN57" s="226"/>
      <c r="BO57" s="235"/>
      <c r="BP57" s="235"/>
      <c r="BQ57" s="232">
        <v>51</v>
      </c>
      <c r="BR57" s="233"/>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15">
      <c r="A58" s="232">
        <v>31</v>
      </c>
      <c r="B58" s="1046"/>
      <c r="C58" s="1047"/>
      <c r="D58" s="1047"/>
      <c r="E58" s="1047"/>
      <c r="F58" s="1047"/>
      <c r="G58" s="1047"/>
      <c r="H58" s="1047"/>
      <c r="I58" s="1047"/>
      <c r="J58" s="1047"/>
      <c r="K58" s="1047"/>
      <c r="L58" s="1047"/>
      <c r="M58" s="1047"/>
      <c r="N58" s="1047"/>
      <c r="O58" s="1047"/>
      <c r="P58" s="1048"/>
      <c r="Q58" s="1049"/>
      <c r="R58" s="1041"/>
      <c r="S58" s="1041"/>
      <c r="T58" s="1041"/>
      <c r="U58" s="1041"/>
      <c r="V58" s="1041"/>
      <c r="W58" s="1041"/>
      <c r="X58" s="1041"/>
      <c r="Y58" s="1041"/>
      <c r="Z58" s="1041"/>
      <c r="AA58" s="1041"/>
      <c r="AB58" s="1041"/>
      <c r="AC58" s="1041"/>
      <c r="AD58" s="1041"/>
      <c r="AE58" s="1050"/>
      <c r="AF58" s="1051"/>
      <c r="AG58" s="1052"/>
      <c r="AH58" s="1052"/>
      <c r="AI58" s="1052"/>
      <c r="AJ58" s="1053"/>
      <c r="AK58" s="1040"/>
      <c r="AL58" s="1041"/>
      <c r="AM58" s="1041"/>
      <c r="AN58" s="1041"/>
      <c r="AO58" s="1041"/>
      <c r="AP58" s="1041"/>
      <c r="AQ58" s="1041"/>
      <c r="AR58" s="1041"/>
      <c r="AS58" s="1041"/>
      <c r="AT58" s="1041"/>
      <c r="AU58" s="1041"/>
      <c r="AV58" s="1041"/>
      <c r="AW58" s="1041"/>
      <c r="AX58" s="1041"/>
      <c r="AY58" s="1041"/>
      <c r="AZ58" s="1042"/>
      <c r="BA58" s="1042"/>
      <c r="BB58" s="1042"/>
      <c r="BC58" s="1042"/>
      <c r="BD58" s="1042"/>
      <c r="BE58" s="985"/>
      <c r="BF58" s="985"/>
      <c r="BG58" s="985"/>
      <c r="BH58" s="985"/>
      <c r="BI58" s="986"/>
      <c r="BJ58" s="226"/>
      <c r="BK58" s="226"/>
      <c r="BL58" s="226"/>
      <c r="BM58" s="226"/>
      <c r="BN58" s="226"/>
      <c r="BO58" s="235"/>
      <c r="BP58" s="235"/>
      <c r="BQ58" s="232">
        <v>52</v>
      </c>
      <c r="BR58" s="233"/>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15">
      <c r="A59" s="232">
        <v>32</v>
      </c>
      <c r="B59" s="1046"/>
      <c r="C59" s="1047"/>
      <c r="D59" s="1047"/>
      <c r="E59" s="1047"/>
      <c r="F59" s="1047"/>
      <c r="G59" s="1047"/>
      <c r="H59" s="1047"/>
      <c r="I59" s="1047"/>
      <c r="J59" s="1047"/>
      <c r="K59" s="1047"/>
      <c r="L59" s="1047"/>
      <c r="M59" s="1047"/>
      <c r="N59" s="1047"/>
      <c r="O59" s="1047"/>
      <c r="P59" s="1048"/>
      <c r="Q59" s="1049"/>
      <c r="R59" s="1041"/>
      <c r="S59" s="1041"/>
      <c r="T59" s="1041"/>
      <c r="U59" s="1041"/>
      <c r="V59" s="1041"/>
      <c r="W59" s="1041"/>
      <c r="X59" s="1041"/>
      <c r="Y59" s="1041"/>
      <c r="Z59" s="1041"/>
      <c r="AA59" s="1041"/>
      <c r="AB59" s="1041"/>
      <c r="AC59" s="1041"/>
      <c r="AD59" s="1041"/>
      <c r="AE59" s="1050"/>
      <c r="AF59" s="1051"/>
      <c r="AG59" s="1052"/>
      <c r="AH59" s="1052"/>
      <c r="AI59" s="1052"/>
      <c r="AJ59" s="1053"/>
      <c r="AK59" s="1040"/>
      <c r="AL59" s="1041"/>
      <c r="AM59" s="1041"/>
      <c r="AN59" s="1041"/>
      <c r="AO59" s="1041"/>
      <c r="AP59" s="1041"/>
      <c r="AQ59" s="1041"/>
      <c r="AR59" s="1041"/>
      <c r="AS59" s="1041"/>
      <c r="AT59" s="1041"/>
      <c r="AU59" s="1041"/>
      <c r="AV59" s="1041"/>
      <c r="AW59" s="1041"/>
      <c r="AX59" s="1041"/>
      <c r="AY59" s="1041"/>
      <c r="AZ59" s="1042"/>
      <c r="BA59" s="1042"/>
      <c r="BB59" s="1042"/>
      <c r="BC59" s="1042"/>
      <c r="BD59" s="1042"/>
      <c r="BE59" s="985"/>
      <c r="BF59" s="985"/>
      <c r="BG59" s="985"/>
      <c r="BH59" s="985"/>
      <c r="BI59" s="986"/>
      <c r="BJ59" s="226"/>
      <c r="BK59" s="226"/>
      <c r="BL59" s="226"/>
      <c r="BM59" s="226"/>
      <c r="BN59" s="226"/>
      <c r="BO59" s="235"/>
      <c r="BP59" s="235"/>
      <c r="BQ59" s="232">
        <v>53</v>
      </c>
      <c r="BR59" s="233"/>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15">
      <c r="A60" s="232">
        <v>33</v>
      </c>
      <c r="B60" s="1046"/>
      <c r="C60" s="1047"/>
      <c r="D60" s="1047"/>
      <c r="E60" s="1047"/>
      <c r="F60" s="1047"/>
      <c r="G60" s="1047"/>
      <c r="H60" s="1047"/>
      <c r="I60" s="1047"/>
      <c r="J60" s="1047"/>
      <c r="K60" s="1047"/>
      <c r="L60" s="1047"/>
      <c r="M60" s="1047"/>
      <c r="N60" s="1047"/>
      <c r="O60" s="1047"/>
      <c r="P60" s="1048"/>
      <c r="Q60" s="1049"/>
      <c r="R60" s="1041"/>
      <c r="S60" s="1041"/>
      <c r="T60" s="1041"/>
      <c r="U60" s="1041"/>
      <c r="V60" s="1041"/>
      <c r="W60" s="1041"/>
      <c r="X60" s="1041"/>
      <c r="Y60" s="1041"/>
      <c r="Z60" s="1041"/>
      <c r="AA60" s="1041"/>
      <c r="AB60" s="1041"/>
      <c r="AC60" s="1041"/>
      <c r="AD60" s="1041"/>
      <c r="AE60" s="1050"/>
      <c r="AF60" s="1051"/>
      <c r="AG60" s="1052"/>
      <c r="AH60" s="1052"/>
      <c r="AI60" s="1052"/>
      <c r="AJ60" s="1053"/>
      <c r="AK60" s="1040"/>
      <c r="AL60" s="1041"/>
      <c r="AM60" s="1041"/>
      <c r="AN60" s="1041"/>
      <c r="AO60" s="1041"/>
      <c r="AP60" s="1041"/>
      <c r="AQ60" s="1041"/>
      <c r="AR60" s="1041"/>
      <c r="AS60" s="1041"/>
      <c r="AT60" s="1041"/>
      <c r="AU60" s="1041"/>
      <c r="AV60" s="1041"/>
      <c r="AW60" s="1041"/>
      <c r="AX60" s="1041"/>
      <c r="AY60" s="1041"/>
      <c r="AZ60" s="1042"/>
      <c r="BA60" s="1042"/>
      <c r="BB60" s="1042"/>
      <c r="BC60" s="1042"/>
      <c r="BD60" s="1042"/>
      <c r="BE60" s="985"/>
      <c r="BF60" s="985"/>
      <c r="BG60" s="985"/>
      <c r="BH60" s="985"/>
      <c r="BI60" s="986"/>
      <c r="BJ60" s="226"/>
      <c r="BK60" s="226"/>
      <c r="BL60" s="226"/>
      <c r="BM60" s="226"/>
      <c r="BN60" s="226"/>
      <c r="BO60" s="235"/>
      <c r="BP60" s="235"/>
      <c r="BQ60" s="232">
        <v>54</v>
      </c>
      <c r="BR60" s="233"/>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
      <c r="A61" s="232">
        <v>34</v>
      </c>
      <c r="B61" s="1046"/>
      <c r="C61" s="1047"/>
      <c r="D61" s="1047"/>
      <c r="E61" s="1047"/>
      <c r="F61" s="1047"/>
      <c r="G61" s="1047"/>
      <c r="H61" s="1047"/>
      <c r="I61" s="1047"/>
      <c r="J61" s="1047"/>
      <c r="K61" s="1047"/>
      <c r="L61" s="1047"/>
      <c r="M61" s="1047"/>
      <c r="N61" s="1047"/>
      <c r="O61" s="1047"/>
      <c r="P61" s="1048"/>
      <c r="Q61" s="1049"/>
      <c r="R61" s="1041"/>
      <c r="S61" s="1041"/>
      <c r="T61" s="1041"/>
      <c r="U61" s="1041"/>
      <c r="V61" s="1041"/>
      <c r="W61" s="1041"/>
      <c r="X61" s="1041"/>
      <c r="Y61" s="1041"/>
      <c r="Z61" s="1041"/>
      <c r="AA61" s="1041"/>
      <c r="AB61" s="1041"/>
      <c r="AC61" s="1041"/>
      <c r="AD61" s="1041"/>
      <c r="AE61" s="1050"/>
      <c r="AF61" s="1051"/>
      <c r="AG61" s="1052"/>
      <c r="AH61" s="1052"/>
      <c r="AI61" s="1052"/>
      <c r="AJ61" s="1053"/>
      <c r="AK61" s="1040"/>
      <c r="AL61" s="1041"/>
      <c r="AM61" s="1041"/>
      <c r="AN61" s="1041"/>
      <c r="AO61" s="1041"/>
      <c r="AP61" s="1041"/>
      <c r="AQ61" s="1041"/>
      <c r="AR61" s="1041"/>
      <c r="AS61" s="1041"/>
      <c r="AT61" s="1041"/>
      <c r="AU61" s="1041"/>
      <c r="AV61" s="1041"/>
      <c r="AW61" s="1041"/>
      <c r="AX61" s="1041"/>
      <c r="AY61" s="1041"/>
      <c r="AZ61" s="1042"/>
      <c r="BA61" s="1042"/>
      <c r="BB61" s="1042"/>
      <c r="BC61" s="1042"/>
      <c r="BD61" s="1042"/>
      <c r="BE61" s="985"/>
      <c r="BF61" s="985"/>
      <c r="BG61" s="985"/>
      <c r="BH61" s="985"/>
      <c r="BI61" s="986"/>
      <c r="BJ61" s="226"/>
      <c r="BK61" s="226"/>
      <c r="BL61" s="226"/>
      <c r="BM61" s="226"/>
      <c r="BN61" s="226"/>
      <c r="BO61" s="235"/>
      <c r="BP61" s="235"/>
      <c r="BQ61" s="232">
        <v>55</v>
      </c>
      <c r="BR61" s="233"/>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15">
      <c r="A62" s="232">
        <v>35</v>
      </c>
      <c r="B62" s="1046"/>
      <c r="C62" s="1047"/>
      <c r="D62" s="1047"/>
      <c r="E62" s="1047"/>
      <c r="F62" s="1047"/>
      <c r="G62" s="1047"/>
      <c r="H62" s="1047"/>
      <c r="I62" s="1047"/>
      <c r="J62" s="1047"/>
      <c r="K62" s="1047"/>
      <c r="L62" s="1047"/>
      <c r="M62" s="1047"/>
      <c r="N62" s="1047"/>
      <c r="O62" s="1047"/>
      <c r="P62" s="1048"/>
      <c r="Q62" s="1049"/>
      <c r="R62" s="1041"/>
      <c r="S62" s="1041"/>
      <c r="T62" s="1041"/>
      <c r="U62" s="1041"/>
      <c r="V62" s="1041"/>
      <c r="W62" s="1041"/>
      <c r="X62" s="1041"/>
      <c r="Y62" s="1041"/>
      <c r="Z62" s="1041"/>
      <c r="AA62" s="1041"/>
      <c r="AB62" s="1041"/>
      <c r="AC62" s="1041"/>
      <c r="AD62" s="1041"/>
      <c r="AE62" s="1050"/>
      <c r="AF62" s="1051"/>
      <c r="AG62" s="1052"/>
      <c r="AH62" s="1052"/>
      <c r="AI62" s="1052"/>
      <c r="AJ62" s="1053"/>
      <c r="AK62" s="1040"/>
      <c r="AL62" s="1041"/>
      <c r="AM62" s="1041"/>
      <c r="AN62" s="1041"/>
      <c r="AO62" s="1041"/>
      <c r="AP62" s="1041"/>
      <c r="AQ62" s="1041"/>
      <c r="AR62" s="1041"/>
      <c r="AS62" s="1041"/>
      <c r="AT62" s="1041"/>
      <c r="AU62" s="1041"/>
      <c r="AV62" s="1041"/>
      <c r="AW62" s="1041"/>
      <c r="AX62" s="1041"/>
      <c r="AY62" s="1041"/>
      <c r="AZ62" s="1042"/>
      <c r="BA62" s="1042"/>
      <c r="BB62" s="1042"/>
      <c r="BC62" s="1042"/>
      <c r="BD62" s="1042"/>
      <c r="BE62" s="985"/>
      <c r="BF62" s="985"/>
      <c r="BG62" s="985"/>
      <c r="BH62" s="985"/>
      <c r="BI62" s="986"/>
      <c r="BJ62" s="1043" t="s">
        <v>414</v>
      </c>
      <c r="BK62" s="1044"/>
      <c r="BL62" s="1044"/>
      <c r="BM62" s="1044"/>
      <c r="BN62" s="1045"/>
      <c r="BO62" s="235"/>
      <c r="BP62" s="235"/>
      <c r="BQ62" s="232">
        <v>56</v>
      </c>
      <c r="BR62" s="233"/>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
      <c r="A63" s="234" t="s">
        <v>393</v>
      </c>
      <c r="B63" s="950" t="s">
        <v>415</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6"/>
      <c r="AF63" s="1037">
        <f>IF(SUM(AF28:AJ62)=0,"-",SUM(AF28:AJ62))</f>
        <v>30</v>
      </c>
      <c r="AG63" s="967"/>
      <c r="AH63" s="967"/>
      <c r="AI63" s="967"/>
      <c r="AJ63" s="1038"/>
      <c r="AK63" s="1039"/>
      <c r="AL63" s="976"/>
      <c r="AM63" s="976"/>
      <c r="AN63" s="976"/>
      <c r="AO63" s="976"/>
      <c r="AP63" s="965">
        <f>IF(SUM(AP28:AT62)=0,"-",SUM(AP28:AT62))</f>
        <v>780</v>
      </c>
      <c r="AQ63" s="965"/>
      <c r="AR63" s="965"/>
      <c r="AS63" s="965"/>
      <c r="AT63" s="965"/>
      <c r="AU63" s="965">
        <f>IF(SUM(AU28:AY62)=0,"-",SUM(AU28:AY62))</f>
        <v>565</v>
      </c>
      <c r="AV63" s="965"/>
      <c r="AW63" s="965"/>
      <c r="AX63" s="965"/>
      <c r="AY63" s="965"/>
      <c r="AZ63" s="1030"/>
      <c r="BA63" s="1030"/>
      <c r="BB63" s="1030"/>
      <c r="BC63" s="1030"/>
      <c r="BD63" s="1030"/>
      <c r="BE63" s="1031"/>
      <c r="BF63" s="1031"/>
      <c r="BG63" s="1031"/>
      <c r="BH63" s="1031"/>
      <c r="BI63" s="1032"/>
      <c r="BJ63" s="1033" t="s">
        <v>416</v>
      </c>
      <c r="BK63" s="1034"/>
      <c r="BL63" s="1034"/>
      <c r="BM63" s="1034"/>
      <c r="BN63" s="1035"/>
      <c r="BO63" s="235"/>
      <c r="BP63" s="235"/>
      <c r="BQ63" s="232">
        <v>57</v>
      </c>
      <c r="BR63" s="233"/>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
      <c r="A65" s="226" t="s">
        <v>417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15">
      <c r="A66" s="1008" t="s">
        <v>418</v>
      </c>
      <c r="B66" s="1009"/>
      <c r="C66" s="1009"/>
      <c r="D66" s="1009"/>
      <c r="E66" s="1009"/>
      <c r="F66" s="1009"/>
      <c r="G66" s="1009"/>
      <c r="H66" s="1009"/>
      <c r="I66" s="1009"/>
      <c r="J66" s="1009"/>
      <c r="K66" s="1009"/>
      <c r="L66" s="1009"/>
      <c r="M66" s="1009"/>
      <c r="N66" s="1009"/>
      <c r="O66" s="1009"/>
      <c r="P66" s="1010"/>
      <c r="Q66" s="1014" t="s">
        <v>419</v>
      </c>
      <c r="R66" s="1015"/>
      <c r="S66" s="1015"/>
      <c r="T66" s="1015"/>
      <c r="U66" s="1016"/>
      <c r="V66" s="1014" t="s">
        <v>420</v>
      </c>
      <c r="W66" s="1015"/>
      <c r="X66" s="1015"/>
      <c r="Y66" s="1015"/>
      <c r="Z66" s="1016"/>
      <c r="AA66" s="1014" t="s">
        <v>421</v>
      </c>
      <c r="AB66" s="1015"/>
      <c r="AC66" s="1015"/>
      <c r="AD66" s="1015"/>
      <c r="AE66" s="1016"/>
      <c r="AF66" s="1020" t="s">
        <v>422</v>
      </c>
      <c r="AG66" s="1021"/>
      <c r="AH66" s="1021"/>
      <c r="AI66" s="1021"/>
      <c r="AJ66" s="1022"/>
      <c r="AK66" s="1014" t="s">
        <v>423</v>
      </c>
      <c r="AL66" s="1009"/>
      <c r="AM66" s="1009"/>
      <c r="AN66" s="1009"/>
      <c r="AO66" s="1010"/>
      <c r="AP66" s="1014" t="s">
        <v>424</v>
      </c>
      <c r="AQ66" s="1015"/>
      <c r="AR66" s="1015"/>
      <c r="AS66" s="1015"/>
      <c r="AT66" s="1016"/>
      <c r="AU66" s="1014" t="s">
        <v>425</v>
      </c>
      <c r="AV66" s="1015"/>
      <c r="AW66" s="1015"/>
      <c r="AX66" s="1015"/>
      <c r="AY66" s="1016"/>
      <c r="AZ66" s="1014" t="s">
        <v>381</v>
      </c>
      <c r="BA66" s="1015"/>
      <c r="BB66" s="1015"/>
      <c r="BC66" s="1015"/>
      <c r="BD66" s="1028"/>
      <c r="BE66" s="235"/>
      <c r="BF66" s="235"/>
      <c r="BG66" s="235"/>
      <c r="BH66" s="235"/>
      <c r="BI66" s="235"/>
      <c r="BJ66" s="235"/>
      <c r="BK66" s="235"/>
      <c r="BL66" s="235"/>
      <c r="BM66" s="235"/>
      <c r="BN66" s="235"/>
      <c r="BO66" s="235"/>
      <c r="BP66" s="235"/>
      <c r="BQ66" s="232">
        <v>60</v>
      </c>
      <c r="BR66" s="237"/>
      <c r="BS66" s="958"/>
      <c r="BT66" s="959"/>
      <c r="BU66" s="959"/>
      <c r="BV66" s="959"/>
      <c r="BW66" s="959"/>
      <c r="BX66" s="959"/>
      <c r="BY66" s="959"/>
      <c r="BZ66" s="959"/>
      <c r="CA66" s="959"/>
      <c r="CB66" s="959"/>
      <c r="CC66" s="959"/>
      <c r="CD66" s="959"/>
      <c r="CE66" s="959"/>
      <c r="CF66" s="959"/>
      <c r="CG66" s="969"/>
      <c r="CH66" s="970"/>
      <c r="CI66" s="971"/>
      <c r="CJ66" s="971"/>
      <c r="CK66" s="971"/>
      <c r="CL66" s="972"/>
      <c r="CM66" s="970"/>
      <c r="CN66" s="971"/>
      <c r="CO66" s="971"/>
      <c r="CP66" s="971"/>
      <c r="CQ66" s="972"/>
      <c r="CR66" s="970"/>
      <c r="CS66" s="971"/>
      <c r="CT66" s="971"/>
      <c r="CU66" s="971"/>
      <c r="CV66" s="972"/>
      <c r="CW66" s="970"/>
      <c r="CX66" s="971"/>
      <c r="CY66" s="971"/>
      <c r="CZ66" s="971"/>
      <c r="DA66" s="972"/>
      <c r="DB66" s="970"/>
      <c r="DC66" s="971"/>
      <c r="DD66" s="971"/>
      <c r="DE66" s="971"/>
      <c r="DF66" s="972"/>
      <c r="DG66" s="970"/>
      <c r="DH66" s="971"/>
      <c r="DI66" s="971"/>
      <c r="DJ66" s="971"/>
      <c r="DK66" s="972"/>
      <c r="DL66" s="970"/>
      <c r="DM66" s="971"/>
      <c r="DN66" s="971"/>
      <c r="DO66" s="971"/>
      <c r="DP66" s="972"/>
      <c r="DQ66" s="970"/>
      <c r="DR66" s="971"/>
      <c r="DS66" s="971"/>
      <c r="DT66" s="971"/>
      <c r="DU66" s="972"/>
      <c r="DV66" s="958"/>
      <c r="DW66" s="959"/>
      <c r="DX66" s="959"/>
      <c r="DY66" s="959"/>
      <c r="DZ66" s="960"/>
      <c r="EA66" s="224"/>
    </row>
    <row r="67" spans="1:131" ht="26.25" customHeight="1" thickBot="1" x14ac:dyDescent="0.2">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5"/>
      <c r="BF67" s="235"/>
      <c r="BG67" s="235"/>
      <c r="BH67" s="235"/>
      <c r="BI67" s="235"/>
      <c r="BJ67" s="235"/>
      <c r="BK67" s="235"/>
      <c r="BL67" s="235"/>
      <c r="BM67" s="235"/>
      <c r="BN67" s="235"/>
      <c r="BO67" s="235"/>
      <c r="BP67" s="235"/>
      <c r="BQ67" s="232">
        <v>61</v>
      </c>
      <c r="BR67" s="237"/>
      <c r="BS67" s="958"/>
      <c r="BT67" s="959"/>
      <c r="BU67" s="959"/>
      <c r="BV67" s="959"/>
      <c r="BW67" s="959"/>
      <c r="BX67" s="959"/>
      <c r="BY67" s="959"/>
      <c r="BZ67" s="959"/>
      <c r="CA67" s="959"/>
      <c r="CB67" s="959"/>
      <c r="CC67" s="959"/>
      <c r="CD67" s="959"/>
      <c r="CE67" s="959"/>
      <c r="CF67" s="959"/>
      <c r="CG67" s="969"/>
      <c r="CH67" s="970"/>
      <c r="CI67" s="971"/>
      <c r="CJ67" s="971"/>
      <c r="CK67" s="971"/>
      <c r="CL67" s="972"/>
      <c r="CM67" s="970"/>
      <c r="CN67" s="971"/>
      <c r="CO67" s="971"/>
      <c r="CP67" s="971"/>
      <c r="CQ67" s="972"/>
      <c r="CR67" s="970"/>
      <c r="CS67" s="971"/>
      <c r="CT67" s="971"/>
      <c r="CU67" s="971"/>
      <c r="CV67" s="972"/>
      <c r="CW67" s="970"/>
      <c r="CX67" s="971"/>
      <c r="CY67" s="971"/>
      <c r="CZ67" s="971"/>
      <c r="DA67" s="972"/>
      <c r="DB67" s="970"/>
      <c r="DC67" s="971"/>
      <c r="DD67" s="971"/>
      <c r="DE67" s="971"/>
      <c r="DF67" s="972"/>
      <c r="DG67" s="970"/>
      <c r="DH67" s="971"/>
      <c r="DI67" s="971"/>
      <c r="DJ67" s="971"/>
      <c r="DK67" s="972"/>
      <c r="DL67" s="970"/>
      <c r="DM67" s="971"/>
      <c r="DN67" s="971"/>
      <c r="DO67" s="971"/>
      <c r="DP67" s="972"/>
      <c r="DQ67" s="970"/>
      <c r="DR67" s="971"/>
      <c r="DS67" s="971"/>
      <c r="DT67" s="971"/>
      <c r="DU67" s="972"/>
      <c r="DV67" s="958"/>
      <c r="DW67" s="959"/>
      <c r="DX67" s="959"/>
      <c r="DY67" s="959"/>
      <c r="DZ67" s="960"/>
      <c r="EA67" s="224"/>
    </row>
    <row r="68" spans="1:131" ht="26.25" customHeight="1" thickTop="1" x14ac:dyDescent="0.15">
      <c r="A68" s="230">
        <v>1</v>
      </c>
      <c r="B68" s="998" t="s">
        <v>584</v>
      </c>
      <c r="C68" s="999"/>
      <c r="D68" s="999"/>
      <c r="E68" s="999"/>
      <c r="F68" s="999"/>
      <c r="G68" s="999"/>
      <c r="H68" s="999"/>
      <c r="I68" s="999"/>
      <c r="J68" s="999"/>
      <c r="K68" s="999"/>
      <c r="L68" s="999"/>
      <c r="M68" s="999"/>
      <c r="N68" s="999"/>
      <c r="O68" s="999"/>
      <c r="P68" s="1000"/>
      <c r="Q68" s="1001">
        <v>105</v>
      </c>
      <c r="R68" s="995"/>
      <c r="S68" s="995"/>
      <c r="T68" s="995"/>
      <c r="U68" s="995"/>
      <c r="V68" s="995">
        <v>100</v>
      </c>
      <c r="W68" s="995"/>
      <c r="X68" s="995"/>
      <c r="Y68" s="995"/>
      <c r="Z68" s="995"/>
      <c r="AA68" s="995">
        <v>5</v>
      </c>
      <c r="AB68" s="995"/>
      <c r="AC68" s="995"/>
      <c r="AD68" s="995"/>
      <c r="AE68" s="995"/>
      <c r="AF68" s="995">
        <v>5</v>
      </c>
      <c r="AG68" s="995"/>
      <c r="AH68" s="995"/>
      <c r="AI68" s="995"/>
      <c r="AJ68" s="995"/>
      <c r="AK68" s="995" t="s">
        <v>518</v>
      </c>
      <c r="AL68" s="995"/>
      <c r="AM68" s="995"/>
      <c r="AN68" s="995"/>
      <c r="AO68" s="995"/>
      <c r="AP68" s="995" t="s">
        <v>518</v>
      </c>
      <c r="AQ68" s="995"/>
      <c r="AR68" s="995"/>
      <c r="AS68" s="995"/>
      <c r="AT68" s="995"/>
      <c r="AU68" s="995" t="s">
        <v>518</v>
      </c>
      <c r="AV68" s="995"/>
      <c r="AW68" s="995"/>
      <c r="AX68" s="995"/>
      <c r="AY68" s="995"/>
      <c r="AZ68" s="996"/>
      <c r="BA68" s="996"/>
      <c r="BB68" s="996"/>
      <c r="BC68" s="996"/>
      <c r="BD68" s="997"/>
      <c r="BE68" s="235"/>
      <c r="BF68" s="235"/>
      <c r="BG68" s="235"/>
      <c r="BH68" s="235"/>
      <c r="BI68" s="235"/>
      <c r="BJ68" s="235"/>
      <c r="BK68" s="235"/>
      <c r="BL68" s="235"/>
      <c r="BM68" s="235"/>
      <c r="BN68" s="235"/>
      <c r="BO68" s="235"/>
      <c r="BP68" s="235"/>
      <c r="BQ68" s="232">
        <v>62</v>
      </c>
      <c r="BR68" s="237"/>
      <c r="BS68" s="958"/>
      <c r="BT68" s="959"/>
      <c r="BU68" s="959"/>
      <c r="BV68" s="959"/>
      <c r="BW68" s="959"/>
      <c r="BX68" s="959"/>
      <c r="BY68" s="959"/>
      <c r="BZ68" s="959"/>
      <c r="CA68" s="959"/>
      <c r="CB68" s="959"/>
      <c r="CC68" s="959"/>
      <c r="CD68" s="959"/>
      <c r="CE68" s="959"/>
      <c r="CF68" s="959"/>
      <c r="CG68" s="969"/>
      <c r="CH68" s="970"/>
      <c r="CI68" s="971"/>
      <c r="CJ68" s="971"/>
      <c r="CK68" s="971"/>
      <c r="CL68" s="972"/>
      <c r="CM68" s="970"/>
      <c r="CN68" s="971"/>
      <c r="CO68" s="971"/>
      <c r="CP68" s="971"/>
      <c r="CQ68" s="972"/>
      <c r="CR68" s="970"/>
      <c r="CS68" s="971"/>
      <c r="CT68" s="971"/>
      <c r="CU68" s="971"/>
      <c r="CV68" s="972"/>
      <c r="CW68" s="970"/>
      <c r="CX68" s="971"/>
      <c r="CY68" s="971"/>
      <c r="CZ68" s="971"/>
      <c r="DA68" s="972"/>
      <c r="DB68" s="970"/>
      <c r="DC68" s="971"/>
      <c r="DD68" s="971"/>
      <c r="DE68" s="971"/>
      <c r="DF68" s="972"/>
      <c r="DG68" s="970"/>
      <c r="DH68" s="971"/>
      <c r="DI68" s="971"/>
      <c r="DJ68" s="971"/>
      <c r="DK68" s="972"/>
      <c r="DL68" s="970"/>
      <c r="DM68" s="971"/>
      <c r="DN68" s="971"/>
      <c r="DO68" s="971"/>
      <c r="DP68" s="972"/>
      <c r="DQ68" s="970"/>
      <c r="DR68" s="971"/>
      <c r="DS68" s="971"/>
      <c r="DT68" s="971"/>
      <c r="DU68" s="972"/>
      <c r="DV68" s="958"/>
      <c r="DW68" s="959"/>
      <c r="DX68" s="959"/>
      <c r="DY68" s="959"/>
      <c r="DZ68" s="960"/>
      <c r="EA68" s="224"/>
    </row>
    <row r="69" spans="1:131" ht="26.25" customHeight="1" x14ac:dyDescent="0.15">
      <c r="A69" s="232">
        <v>2</v>
      </c>
      <c r="B69" s="987" t="s">
        <v>585</v>
      </c>
      <c r="C69" s="988"/>
      <c r="D69" s="988"/>
      <c r="E69" s="988"/>
      <c r="F69" s="988"/>
      <c r="G69" s="988"/>
      <c r="H69" s="988"/>
      <c r="I69" s="988"/>
      <c r="J69" s="988"/>
      <c r="K69" s="988"/>
      <c r="L69" s="988"/>
      <c r="M69" s="988"/>
      <c r="N69" s="988"/>
      <c r="O69" s="988"/>
      <c r="P69" s="989"/>
      <c r="Q69" s="990">
        <v>1419</v>
      </c>
      <c r="R69" s="984"/>
      <c r="S69" s="984"/>
      <c r="T69" s="984"/>
      <c r="U69" s="984"/>
      <c r="V69" s="984">
        <v>1393</v>
      </c>
      <c r="W69" s="984"/>
      <c r="X69" s="984"/>
      <c r="Y69" s="984"/>
      <c r="Z69" s="984"/>
      <c r="AA69" s="984">
        <v>26</v>
      </c>
      <c r="AB69" s="984"/>
      <c r="AC69" s="984"/>
      <c r="AD69" s="984"/>
      <c r="AE69" s="984"/>
      <c r="AF69" s="984">
        <v>26</v>
      </c>
      <c r="AG69" s="984"/>
      <c r="AH69" s="984"/>
      <c r="AI69" s="984"/>
      <c r="AJ69" s="984"/>
      <c r="AK69" s="984" t="s">
        <v>518</v>
      </c>
      <c r="AL69" s="984"/>
      <c r="AM69" s="984"/>
      <c r="AN69" s="984"/>
      <c r="AO69" s="984"/>
      <c r="AP69" s="984">
        <v>368</v>
      </c>
      <c r="AQ69" s="984"/>
      <c r="AR69" s="984"/>
      <c r="AS69" s="984"/>
      <c r="AT69" s="984"/>
      <c r="AU69" s="984" t="s">
        <v>518</v>
      </c>
      <c r="AV69" s="984"/>
      <c r="AW69" s="984"/>
      <c r="AX69" s="984"/>
      <c r="AY69" s="984"/>
      <c r="AZ69" s="985"/>
      <c r="BA69" s="985"/>
      <c r="BB69" s="985"/>
      <c r="BC69" s="985"/>
      <c r="BD69" s="986"/>
      <c r="BE69" s="235"/>
      <c r="BF69" s="235"/>
      <c r="BG69" s="235"/>
      <c r="BH69" s="235"/>
      <c r="BI69" s="235"/>
      <c r="BJ69" s="235"/>
      <c r="BK69" s="235"/>
      <c r="BL69" s="235"/>
      <c r="BM69" s="235"/>
      <c r="BN69" s="235"/>
      <c r="BO69" s="235"/>
      <c r="BP69" s="235"/>
      <c r="BQ69" s="232">
        <v>63</v>
      </c>
      <c r="BR69" s="237"/>
      <c r="BS69" s="958"/>
      <c r="BT69" s="959"/>
      <c r="BU69" s="959"/>
      <c r="BV69" s="959"/>
      <c r="BW69" s="959"/>
      <c r="BX69" s="959"/>
      <c r="BY69" s="959"/>
      <c r="BZ69" s="959"/>
      <c r="CA69" s="959"/>
      <c r="CB69" s="959"/>
      <c r="CC69" s="959"/>
      <c r="CD69" s="959"/>
      <c r="CE69" s="959"/>
      <c r="CF69" s="959"/>
      <c r="CG69" s="969"/>
      <c r="CH69" s="970"/>
      <c r="CI69" s="971"/>
      <c r="CJ69" s="971"/>
      <c r="CK69" s="971"/>
      <c r="CL69" s="972"/>
      <c r="CM69" s="970"/>
      <c r="CN69" s="971"/>
      <c r="CO69" s="971"/>
      <c r="CP69" s="971"/>
      <c r="CQ69" s="972"/>
      <c r="CR69" s="970"/>
      <c r="CS69" s="971"/>
      <c r="CT69" s="971"/>
      <c r="CU69" s="971"/>
      <c r="CV69" s="972"/>
      <c r="CW69" s="970"/>
      <c r="CX69" s="971"/>
      <c r="CY69" s="971"/>
      <c r="CZ69" s="971"/>
      <c r="DA69" s="972"/>
      <c r="DB69" s="970"/>
      <c r="DC69" s="971"/>
      <c r="DD69" s="971"/>
      <c r="DE69" s="971"/>
      <c r="DF69" s="972"/>
      <c r="DG69" s="970"/>
      <c r="DH69" s="971"/>
      <c r="DI69" s="971"/>
      <c r="DJ69" s="971"/>
      <c r="DK69" s="972"/>
      <c r="DL69" s="970"/>
      <c r="DM69" s="971"/>
      <c r="DN69" s="971"/>
      <c r="DO69" s="971"/>
      <c r="DP69" s="972"/>
      <c r="DQ69" s="970"/>
      <c r="DR69" s="971"/>
      <c r="DS69" s="971"/>
      <c r="DT69" s="971"/>
      <c r="DU69" s="972"/>
      <c r="DV69" s="958"/>
      <c r="DW69" s="959"/>
      <c r="DX69" s="959"/>
      <c r="DY69" s="959"/>
      <c r="DZ69" s="960"/>
      <c r="EA69" s="224"/>
    </row>
    <row r="70" spans="1:131" ht="26.25" customHeight="1" x14ac:dyDescent="0.15">
      <c r="A70" s="232">
        <v>3</v>
      </c>
      <c r="B70" s="987" t="s">
        <v>586</v>
      </c>
      <c r="C70" s="988"/>
      <c r="D70" s="988"/>
      <c r="E70" s="988"/>
      <c r="F70" s="988"/>
      <c r="G70" s="988"/>
      <c r="H70" s="988"/>
      <c r="I70" s="988"/>
      <c r="J70" s="988"/>
      <c r="K70" s="988"/>
      <c r="L70" s="988"/>
      <c r="M70" s="988"/>
      <c r="N70" s="988"/>
      <c r="O70" s="988"/>
      <c r="P70" s="989"/>
      <c r="Q70" s="990">
        <v>34</v>
      </c>
      <c r="R70" s="984"/>
      <c r="S70" s="984"/>
      <c r="T70" s="984"/>
      <c r="U70" s="984"/>
      <c r="V70" s="984">
        <v>31</v>
      </c>
      <c r="W70" s="984"/>
      <c r="X70" s="984"/>
      <c r="Y70" s="984"/>
      <c r="Z70" s="984"/>
      <c r="AA70" s="984">
        <v>3</v>
      </c>
      <c r="AB70" s="984"/>
      <c r="AC70" s="984"/>
      <c r="AD70" s="984"/>
      <c r="AE70" s="984"/>
      <c r="AF70" s="984">
        <v>3</v>
      </c>
      <c r="AG70" s="984"/>
      <c r="AH70" s="984"/>
      <c r="AI70" s="984"/>
      <c r="AJ70" s="984"/>
      <c r="AK70" s="984" t="s">
        <v>518</v>
      </c>
      <c r="AL70" s="984"/>
      <c r="AM70" s="984"/>
      <c r="AN70" s="984"/>
      <c r="AO70" s="984"/>
      <c r="AP70" s="984" t="s">
        <v>518</v>
      </c>
      <c r="AQ70" s="984"/>
      <c r="AR70" s="984"/>
      <c r="AS70" s="984"/>
      <c r="AT70" s="984"/>
      <c r="AU70" s="984" t="s">
        <v>518</v>
      </c>
      <c r="AV70" s="984"/>
      <c r="AW70" s="984"/>
      <c r="AX70" s="984"/>
      <c r="AY70" s="984"/>
      <c r="AZ70" s="985"/>
      <c r="BA70" s="985"/>
      <c r="BB70" s="985"/>
      <c r="BC70" s="985"/>
      <c r="BD70" s="986"/>
      <c r="BE70" s="235"/>
      <c r="BF70" s="235"/>
      <c r="BG70" s="235"/>
      <c r="BH70" s="235"/>
      <c r="BI70" s="235"/>
      <c r="BJ70" s="235"/>
      <c r="BK70" s="235"/>
      <c r="BL70" s="235"/>
      <c r="BM70" s="235"/>
      <c r="BN70" s="235"/>
      <c r="BO70" s="235"/>
      <c r="BP70" s="235"/>
      <c r="BQ70" s="232">
        <v>64</v>
      </c>
      <c r="BR70" s="237"/>
      <c r="BS70" s="958"/>
      <c r="BT70" s="959"/>
      <c r="BU70" s="959"/>
      <c r="BV70" s="959"/>
      <c r="BW70" s="959"/>
      <c r="BX70" s="959"/>
      <c r="BY70" s="959"/>
      <c r="BZ70" s="959"/>
      <c r="CA70" s="959"/>
      <c r="CB70" s="959"/>
      <c r="CC70" s="959"/>
      <c r="CD70" s="959"/>
      <c r="CE70" s="959"/>
      <c r="CF70" s="959"/>
      <c r="CG70" s="969"/>
      <c r="CH70" s="970"/>
      <c r="CI70" s="971"/>
      <c r="CJ70" s="971"/>
      <c r="CK70" s="971"/>
      <c r="CL70" s="972"/>
      <c r="CM70" s="970"/>
      <c r="CN70" s="971"/>
      <c r="CO70" s="971"/>
      <c r="CP70" s="971"/>
      <c r="CQ70" s="972"/>
      <c r="CR70" s="970"/>
      <c r="CS70" s="971"/>
      <c r="CT70" s="971"/>
      <c r="CU70" s="971"/>
      <c r="CV70" s="972"/>
      <c r="CW70" s="970"/>
      <c r="CX70" s="971"/>
      <c r="CY70" s="971"/>
      <c r="CZ70" s="971"/>
      <c r="DA70" s="972"/>
      <c r="DB70" s="970"/>
      <c r="DC70" s="971"/>
      <c r="DD70" s="971"/>
      <c r="DE70" s="971"/>
      <c r="DF70" s="972"/>
      <c r="DG70" s="970"/>
      <c r="DH70" s="971"/>
      <c r="DI70" s="971"/>
      <c r="DJ70" s="971"/>
      <c r="DK70" s="972"/>
      <c r="DL70" s="970"/>
      <c r="DM70" s="971"/>
      <c r="DN70" s="971"/>
      <c r="DO70" s="971"/>
      <c r="DP70" s="972"/>
      <c r="DQ70" s="970"/>
      <c r="DR70" s="971"/>
      <c r="DS70" s="971"/>
      <c r="DT70" s="971"/>
      <c r="DU70" s="972"/>
      <c r="DV70" s="958"/>
      <c r="DW70" s="959"/>
      <c r="DX70" s="959"/>
      <c r="DY70" s="959"/>
      <c r="DZ70" s="960"/>
      <c r="EA70" s="224"/>
    </row>
    <row r="71" spans="1:131" ht="26.25" customHeight="1" x14ac:dyDescent="0.15">
      <c r="A71" s="232">
        <v>4</v>
      </c>
      <c r="B71" s="987" t="s">
        <v>587</v>
      </c>
      <c r="C71" s="988"/>
      <c r="D71" s="988"/>
      <c r="E71" s="988"/>
      <c r="F71" s="988"/>
      <c r="G71" s="988"/>
      <c r="H71" s="988"/>
      <c r="I71" s="988"/>
      <c r="J71" s="988"/>
      <c r="K71" s="988"/>
      <c r="L71" s="988"/>
      <c r="M71" s="988"/>
      <c r="N71" s="988"/>
      <c r="O71" s="988"/>
      <c r="P71" s="989"/>
      <c r="Q71" s="990">
        <v>423</v>
      </c>
      <c r="R71" s="984"/>
      <c r="S71" s="984"/>
      <c r="T71" s="984"/>
      <c r="U71" s="984"/>
      <c r="V71" s="984">
        <v>412</v>
      </c>
      <c r="W71" s="984"/>
      <c r="X71" s="984"/>
      <c r="Y71" s="984"/>
      <c r="Z71" s="984"/>
      <c r="AA71" s="984">
        <v>11</v>
      </c>
      <c r="AB71" s="984"/>
      <c r="AC71" s="984"/>
      <c r="AD71" s="984"/>
      <c r="AE71" s="984"/>
      <c r="AF71" s="984">
        <v>11</v>
      </c>
      <c r="AG71" s="984"/>
      <c r="AH71" s="984"/>
      <c r="AI71" s="984"/>
      <c r="AJ71" s="984"/>
      <c r="AK71" s="984" t="s">
        <v>518</v>
      </c>
      <c r="AL71" s="984"/>
      <c r="AM71" s="984"/>
      <c r="AN71" s="984"/>
      <c r="AO71" s="984"/>
      <c r="AP71" s="984">
        <v>1089</v>
      </c>
      <c r="AQ71" s="984"/>
      <c r="AR71" s="984"/>
      <c r="AS71" s="984"/>
      <c r="AT71" s="984"/>
      <c r="AU71" s="984" t="s">
        <v>518</v>
      </c>
      <c r="AV71" s="984"/>
      <c r="AW71" s="984"/>
      <c r="AX71" s="984"/>
      <c r="AY71" s="984"/>
      <c r="AZ71" s="985"/>
      <c r="BA71" s="985"/>
      <c r="BB71" s="985"/>
      <c r="BC71" s="985"/>
      <c r="BD71" s="986"/>
      <c r="BE71" s="235"/>
      <c r="BF71" s="235"/>
      <c r="BG71" s="235"/>
      <c r="BH71" s="235"/>
      <c r="BI71" s="235"/>
      <c r="BJ71" s="235"/>
      <c r="BK71" s="235"/>
      <c r="BL71" s="235"/>
      <c r="BM71" s="235"/>
      <c r="BN71" s="235"/>
      <c r="BO71" s="235"/>
      <c r="BP71" s="235"/>
      <c r="BQ71" s="232">
        <v>65</v>
      </c>
      <c r="BR71" s="237"/>
      <c r="BS71" s="958"/>
      <c r="BT71" s="959"/>
      <c r="BU71" s="959"/>
      <c r="BV71" s="959"/>
      <c r="BW71" s="959"/>
      <c r="BX71" s="959"/>
      <c r="BY71" s="959"/>
      <c r="BZ71" s="959"/>
      <c r="CA71" s="959"/>
      <c r="CB71" s="959"/>
      <c r="CC71" s="959"/>
      <c r="CD71" s="959"/>
      <c r="CE71" s="959"/>
      <c r="CF71" s="959"/>
      <c r="CG71" s="969"/>
      <c r="CH71" s="970"/>
      <c r="CI71" s="971"/>
      <c r="CJ71" s="971"/>
      <c r="CK71" s="971"/>
      <c r="CL71" s="972"/>
      <c r="CM71" s="970"/>
      <c r="CN71" s="971"/>
      <c r="CO71" s="971"/>
      <c r="CP71" s="971"/>
      <c r="CQ71" s="972"/>
      <c r="CR71" s="970"/>
      <c r="CS71" s="971"/>
      <c r="CT71" s="971"/>
      <c r="CU71" s="971"/>
      <c r="CV71" s="972"/>
      <c r="CW71" s="970"/>
      <c r="CX71" s="971"/>
      <c r="CY71" s="971"/>
      <c r="CZ71" s="971"/>
      <c r="DA71" s="972"/>
      <c r="DB71" s="970"/>
      <c r="DC71" s="971"/>
      <c r="DD71" s="971"/>
      <c r="DE71" s="971"/>
      <c r="DF71" s="972"/>
      <c r="DG71" s="970"/>
      <c r="DH71" s="971"/>
      <c r="DI71" s="971"/>
      <c r="DJ71" s="971"/>
      <c r="DK71" s="972"/>
      <c r="DL71" s="970"/>
      <c r="DM71" s="971"/>
      <c r="DN71" s="971"/>
      <c r="DO71" s="971"/>
      <c r="DP71" s="972"/>
      <c r="DQ71" s="970"/>
      <c r="DR71" s="971"/>
      <c r="DS71" s="971"/>
      <c r="DT71" s="971"/>
      <c r="DU71" s="972"/>
      <c r="DV71" s="958"/>
      <c r="DW71" s="959"/>
      <c r="DX71" s="959"/>
      <c r="DY71" s="959"/>
      <c r="DZ71" s="960"/>
      <c r="EA71" s="224"/>
    </row>
    <row r="72" spans="1:131" ht="26.25" customHeight="1" x14ac:dyDescent="0.15">
      <c r="A72" s="232">
        <v>5</v>
      </c>
      <c r="B72" s="987" t="s">
        <v>588</v>
      </c>
      <c r="C72" s="988"/>
      <c r="D72" s="988"/>
      <c r="E72" s="988"/>
      <c r="F72" s="988"/>
      <c r="G72" s="988"/>
      <c r="H72" s="988"/>
      <c r="I72" s="988"/>
      <c r="J72" s="988"/>
      <c r="K72" s="988"/>
      <c r="L72" s="988"/>
      <c r="M72" s="988"/>
      <c r="N72" s="988"/>
      <c r="O72" s="988"/>
      <c r="P72" s="989"/>
      <c r="Q72" s="990">
        <v>20</v>
      </c>
      <c r="R72" s="984"/>
      <c r="S72" s="984"/>
      <c r="T72" s="984"/>
      <c r="U72" s="984"/>
      <c r="V72" s="984">
        <v>19</v>
      </c>
      <c r="W72" s="984"/>
      <c r="X72" s="984"/>
      <c r="Y72" s="984"/>
      <c r="Z72" s="984"/>
      <c r="AA72" s="984">
        <v>1</v>
      </c>
      <c r="AB72" s="984"/>
      <c r="AC72" s="984"/>
      <c r="AD72" s="984"/>
      <c r="AE72" s="984"/>
      <c r="AF72" s="984">
        <v>1</v>
      </c>
      <c r="AG72" s="984"/>
      <c r="AH72" s="984"/>
      <c r="AI72" s="984"/>
      <c r="AJ72" s="984"/>
      <c r="AK72" s="984" t="s">
        <v>518</v>
      </c>
      <c r="AL72" s="984"/>
      <c r="AM72" s="984"/>
      <c r="AN72" s="984"/>
      <c r="AO72" s="984"/>
      <c r="AP72" s="984" t="s">
        <v>518</v>
      </c>
      <c r="AQ72" s="984"/>
      <c r="AR72" s="984"/>
      <c r="AS72" s="984"/>
      <c r="AT72" s="984"/>
      <c r="AU72" s="984" t="s">
        <v>518</v>
      </c>
      <c r="AV72" s="984"/>
      <c r="AW72" s="984"/>
      <c r="AX72" s="984"/>
      <c r="AY72" s="984"/>
      <c r="AZ72" s="985"/>
      <c r="BA72" s="985"/>
      <c r="BB72" s="985"/>
      <c r="BC72" s="985"/>
      <c r="BD72" s="986"/>
      <c r="BE72" s="235"/>
      <c r="BF72" s="235"/>
      <c r="BG72" s="235"/>
      <c r="BH72" s="235"/>
      <c r="BI72" s="235"/>
      <c r="BJ72" s="235"/>
      <c r="BK72" s="235"/>
      <c r="BL72" s="235"/>
      <c r="BM72" s="235"/>
      <c r="BN72" s="235"/>
      <c r="BO72" s="235"/>
      <c r="BP72" s="235"/>
      <c r="BQ72" s="232">
        <v>66</v>
      </c>
      <c r="BR72" s="237"/>
      <c r="BS72" s="958"/>
      <c r="BT72" s="959"/>
      <c r="BU72" s="959"/>
      <c r="BV72" s="959"/>
      <c r="BW72" s="959"/>
      <c r="BX72" s="959"/>
      <c r="BY72" s="959"/>
      <c r="BZ72" s="959"/>
      <c r="CA72" s="959"/>
      <c r="CB72" s="959"/>
      <c r="CC72" s="959"/>
      <c r="CD72" s="959"/>
      <c r="CE72" s="959"/>
      <c r="CF72" s="959"/>
      <c r="CG72" s="969"/>
      <c r="CH72" s="970"/>
      <c r="CI72" s="971"/>
      <c r="CJ72" s="971"/>
      <c r="CK72" s="971"/>
      <c r="CL72" s="972"/>
      <c r="CM72" s="970"/>
      <c r="CN72" s="971"/>
      <c r="CO72" s="971"/>
      <c r="CP72" s="971"/>
      <c r="CQ72" s="972"/>
      <c r="CR72" s="970"/>
      <c r="CS72" s="971"/>
      <c r="CT72" s="971"/>
      <c r="CU72" s="971"/>
      <c r="CV72" s="972"/>
      <c r="CW72" s="970"/>
      <c r="CX72" s="971"/>
      <c r="CY72" s="971"/>
      <c r="CZ72" s="971"/>
      <c r="DA72" s="972"/>
      <c r="DB72" s="970"/>
      <c r="DC72" s="971"/>
      <c r="DD72" s="971"/>
      <c r="DE72" s="971"/>
      <c r="DF72" s="972"/>
      <c r="DG72" s="970"/>
      <c r="DH72" s="971"/>
      <c r="DI72" s="971"/>
      <c r="DJ72" s="971"/>
      <c r="DK72" s="972"/>
      <c r="DL72" s="970"/>
      <c r="DM72" s="971"/>
      <c r="DN72" s="971"/>
      <c r="DO72" s="971"/>
      <c r="DP72" s="972"/>
      <c r="DQ72" s="970"/>
      <c r="DR72" s="971"/>
      <c r="DS72" s="971"/>
      <c r="DT72" s="971"/>
      <c r="DU72" s="972"/>
      <c r="DV72" s="958"/>
      <c r="DW72" s="959"/>
      <c r="DX72" s="959"/>
      <c r="DY72" s="959"/>
      <c r="DZ72" s="960"/>
      <c r="EA72" s="224"/>
    </row>
    <row r="73" spans="1:131" ht="26.25" customHeight="1" x14ac:dyDescent="0.15">
      <c r="A73" s="232">
        <v>6</v>
      </c>
      <c r="B73" s="987" t="s">
        <v>589</v>
      </c>
      <c r="C73" s="988"/>
      <c r="D73" s="988"/>
      <c r="E73" s="988"/>
      <c r="F73" s="988"/>
      <c r="G73" s="988"/>
      <c r="H73" s="988"/>
      <c r="I73" s="988"/>
      <c r="J73" s="988"/>
      <c r="K73" s="988"/>
      <c r="L73" s="988"/>
      <c r="M73" s="988"/>
      <c r="N73" s="988"/>
      <c r="O73" s="988"/>
      <c r="P73" s="989"/>
      <c r="Q73" s="990">
        <v>107</v>
      </c>
      <c r="R73" s="984"/>
      <c r="S73" s="984"/>
      <c r="T73" s="984"/>
      <c r="U73" s="984"/>
      <c r="V73" s="984">
        <v>107</v>
      </c>
      <c r="W73" s="984"/>
      <c r="X73" s="984"/>
      <c r="Y73" s="984"/>
      <c r="Z73" s="984"/>
      <c r="AA73" s="984">
        <v>0</v>
      </c>
      <c r="AB73" s="984"/>
      <c r="AC73" s="984"/>
      <c r="AD73" s="984"/>
      <c r="AE73" s="984"/>
      <c r="AF73" s="984">
        <v>0</v>
      </c>
      <c r="AG73" s="984"/>
      <c r="AH73" s="984"/>
      <c r="AI73" s="984"/>
      <c r="AJ73" s="984"/>
      <c r="AK73" s="984" t="s">
        <v>518</v>
      </c>
      <c r="AL73" s="984"/>
      <c r="AM73" s="984"/>
      <c r="AN73" s="984"/>
      <c r="AO73" s="984"/>
      <c r="AP73" s="984" t="s">
        <v>518</v>
      </c>
      <c r="AQ73" s="984"/>
      <c r="AR73" s="984"/>
      <c r="AS73" s="984"/>
      <c r="AT73" s="984"/>
      <c r="AU73" s="984" t="s">
        <v>518</v>
      </c>
      <c r="AV73" s="984"/>
      <c r="AW73" s="984"/>
      <c r="AX73" s="984"/>
      <c r="AY73" s="984"/>
      <c r="AZ73" s="985"/>
      <c r="BA73" s="985"/>
      <c r="BB73" s="985"/>
      <c r="BC73" s="985"/>
      <c r="BD73" s="986"/>
      <c r="BE73" s="235"/>
      <c r="BF73" s="235"/>
      <c r="BG73" s="235"/>
      <c r="BH73" s="235"/>
      <c r="BI73" s="235"/>
      <c r="BJ73" s="235"/>
      <c r="BK73" s="235"/>
      <c r="BL73" s="235"/>
      <c r="BM73" s="235"/>
      <c r="BN73" s="235"/>
      <c r="BO73" s="235"/>
      <c r="BP73" s="235"/>
      <c r="BQ73" s="232">
        <v>67</v>
      </c>
      <c r="BR73" s="237"/>
      <c r="BS73" s="958"/>
      <c r="BT73" s="959"/>
      <c r="BU73" s="959"/>
      <c r="BV73" s="959"/>
      <c r="BW73" s="959"/>
      <c r="BX73" s="959"/>
      <c r="BY73" s="959"/>
      <c r="BZ73" s="959"/>
      <c r="CA73" s="959"/>
      <c r="CB73" s="959"/>
      <c r="CC73" s="959"/>
      <c r="CD73" s="959"/>
      <c r="CE73" s="959"/>
      <c r="CF73" s="959"/>
      <c r="CG73" s="969"/>
      <c r="CH73" s="970"/>
      <c r="CI73" s="971"/>
      <c r="CJ73" s="971"/>
      <c r="CK73" s="971"/>
      <c r="CL73" s="972"/>
      <c r="CM73" s="970"/>
      <c r="CN73" s="971"/>
      <c r="CO73" s="971"/>
      <c r="CP73" s="971"/>
      <c r="CQ73" s="972"/>
      <c r="CR73" s="970"/>
      <c r="CS73" s="971"/>
      <c r="CT73" s="971"/>
      <c r="CU73" s="971"/>
      <c r="CV73" s="972"/>
      <c r="CW73" s="970"/>
      <c r="CX73" s="971"/>
      <c r="CY73" s="971"/>
      <c r="CZ73" s="971"/>
      <c r="DA73" s="972"/>
      <c r="DB73" s="970"/>
      <c r="DC73" s="971"/>
      <c r="DD73" s="971"/>
      <c r="DE73" s="971"/>
      <c r="DF73" s="972"/>
      <c r="DG73" s="970"/>
      <c r="DH73" s="971"/>
      <c r="DI73" s="971"/>
      <c r="DJ73" s="971"/>
      <c r="DK73" s="972"/>
      <c r="DL73" s="970"/>
      <c r="DM73" s="971"/>
      <c r="DN73" s="971"/>
      <c r="DO73" s="971"/>
      <c r="DP73" s="972"/>
      <c r="DQ73" s="970"/>
      <c r="DR73" s="971"/>
      <c r="DS73" s="971"/>
      <c r="DT73" s="971"/>
      <c r="DU73" s="972"/>
      <c r="DV73" s="958"/>
      <c r="DW73" s="959"/>
      <c r="DX73" s="959"/>
      <c r="DY73" s="959"/>
      <c r="DZ73" s="960"/>
      <c r="EA73" s="224"/>
    </row>
    <row r="74" spans="1:131" ht="26.25" customHeight="1" x14ac:dyDescent="0.15">
      <c r="A74" s="232">
        <v>7</v>
      </c>
      <c r="B74" s="987"/>
      <c r="C74" s="988"/>
      <c r="D74" s="988"/>
      <c r="E74" s="988"/>
      <c r="F74" s="988"/>
      <c r="G74" s="988"/>
      <c r="H74" s="988"/>
      <c r="I74" s="988"/>
      <c r="J74" s="988"/>
      <c r="K74" s="988"/>
      <c r="L74" s="988"/>
      <c r="M74" s="988"/>
      <c r="N74" s="988"/>
      <c r="O74" s="988"/>
      <c r="P74" s="989"/>
      <c r="Q74" s="990"/>
      <c r="R74" s="984"/>
      <c r="S74" s="984"/>
      <c r="T74" s="984"/>
      <c r="U74" s="984"/>
      <c r="V74" s="984"/>
      <c r="W74" s="984"/>
      <c r="X74" s="984"/>
      <c r="Y74" s="984"/>
      <c r="Z74" s="984"/>
      <c r="AA74" s="984"/>
      <c r="AB74" s="984"/>
      <c r="AC74" s="984"/>
      <c r="AD74" s="984"/>
      <c r="AE74" s="984"/>
      <c r="AF74" s="984"/>
      <c r="AG74" s="984"/>
      <c r="AH74" s="984"/>
      <c r="AI74" s="984"/>
      <c r="AJ74" s="984"/>
      <c r="AK74" s="984"/>
      <c r="AL74" s="984"/>
      <c r="AM74" s="984"/>
      <c r="AN74" s="984"/>
      <c r="AO74" s="984"/>
      <c r="AP74" s="984"/>
      <c r="AQ74" s="984"/>
      <c r="AR74" s="984"/>
      <c r="AS74" s="984"/>
      <c r="AT74" s="984"/>
      <c r="AU74" s="984"/>
      <c r="AV74" s="984"/>
      <c r="AW74" s="984"/>
      <c r="AX74" s="984"/>
      <c r="AY74" s="984"/>
      <c r="AZ74" s="985"/>
      <c r="BA74" s="985"/>
      <c r="BB74" s="985"/>
      <c r="BC74" s="985"/>
      <c r="BD74" s="986"/>
      <c r="BE74" s="235"/>
      <c r="BF74" s="235"/>
      <c r="BG74" s="235"/>
      <c r="BH74" s="235"/>
      <c r="BI74" s="235"/>
      <c r="BJ74" s="235"/>
      <c r="BK74" s="235"/>
      <c r="BL74" s="235"/>
      <c r="BM74" s="235"/>
      <c r="BN74" s="235"/>
      <c r="BO74" s="235"/>
      <c r="BP74" s="235"/>
      <c r="BQ74" s="232">
        <v>68</v>
      </c>
      <c r="BR74" s="237"/>
      <c r="BS74" s="958"/>
      <c r="BT74" s="959"/>
      <c r="BU74" s="959"/>
      <c r="BV74" s="959"/>
      <c r="BW74" s="959"/>
      <c r="BX74" s="959"/>
      <c r="BY74" s="959"/>
      <c r="BZ74" s="959"/>
      <c r="CA74" s="959"/>
      <c r="CB74" s="959"/>
      <c r="CC74" s="959"/>
      <c r="CD74" s="959"/>
      <c r="CE74" s="959"/>
      <c r="CF74" s="959"/>
      <c r="CG74" s="969"/>
      <c r="CH74" s="970"/>
      <c r="CI74" s="971"/>
      <c r="CJ74" s="971"/>
      <c r="CK74" s="971"/>
      <c r="CL74" s="972"/>
      <c r="CM74" s="970"/>
      <c r="CN74" s="971"/>
      <c r="CO74" s="971"/>
      <c r="CP74" s="971"/>
      <c r="CQ74" s="972"/>
      <c r="CR74" s="970"/>
      <c r="CS74" s="971"/>
      <c r="CT74" s="971"/>
      <c r="CU74" s="971"/>
      <c r="CV74" s="972"/>
      <c r="CW74" s="970"/>
      <c r="CX74" s="971"/>
      <c r="CY74" s="971"/>
      <c r="CZ74" s="971"/>
      <c r="DA74" s="972"/>
      <c r="DB74" s="970"/>
      <c r="DC74" s="971"/>
      <c r="DD74" s="971"/>
      <c r="DE74" s="971"/>
      <c r="DF74" s="972"/>
      <c r="DG74" s="970"/>
      <c r="DH74" s="971"/>
      <c r="DI74" s="971"/>
      <c r="DJ74" s="971"/>
      <c r="DK74" s="972"/>
      <c r="DL74" s="970"/>
      <c r="DM74" s="971"/>
      <c r="DN74" s="971"/>
      <c r="DO74" s="971"/>
      <c r="DP74" s="972"/>
      <c r="DQ74" s="970"/>
      <c r="DR74" s="971"/>
      <c r="DS74" s="971"/>
      <c r="DT74" s="971"/>
      <c r="DU74" s="972"/>
      <c r="DV74" s="958"/>
      <c r="DW74" s="959"/>
      <c r="DX74" s="959"/>
      <c r="DY74" s="959"/>
      <c r="DZ74" s="960"/>
      <c r="EA74" s="224"/>
    </row>
    <row r="75" spans="1:131" ht="26.25" customHeight="1" x14ac:dyDescent="0.15">
      <c r="A75" s="232">
        <v>8</v>
      </c>
      <c r="B75" s="987"/>
      <c r="C75" s="988"/>
      <c r="D75" s="988"/>
      <c r="E75" s="988"/>
      <c r="F75" s="988"/>
      <c r="G75" s="988"/>
      <c r="H75" s="988"/>
      <c r="I75" s="988"/>
      <c r="J75" s="988"/>
      <c r="K75" s="988"/>
      <c r="L75" s="988"/>
      <c r="M75" s="988"/>
      <c r="N75" s="988"/>
      <c r="O75" s="988"/>
      <c r="P75" s="989"/>
      <c r="Q75" s="991"/>
      <c r="R75" s="992"/>
      <c r="S75" s="992"/>
      <c r="T75" s="992"/>
      <c r="U75" s="993"/>
      <c r="V75" s="994"/>
      <c r="W75" s="992"/>
      <c r="X75" s="992"/>
      <c r="Y75" s="992"/>
      <c r="Z75" s="993"/>
      <c r="AA75" s="994"/>
      <c r="AB75" s="992"/>
      <c r="AC75" s="992"/>
      <c r="AD75" s="992"/>
      <c r="AE75" s="993"/>
      <c r="AF75" s="994"/>
      <c r="AG75" s="992"/>
      <c r="AH75" s="992"/>
      <c r="AI75" s="992"/>
      <c r="AJ75" s="993"/>
      <c r="AK75" s="994"/>
      <c r="AL75" s="992"/>
      <c r="AM75" s="992"/>
      <c r="AN75" s="992"/>
      <c r="AO75" s="993"/>
      <c r="AP75" s="994"/>
      <c r="AQ75" s="992"/>
      <c r="AR75" s="992"/>
      <c r="AS75" s="992"/>
      <c r="AT75" s="993"/>
      <c r="AU75" s="994"/>
      <c r="AV75" s="992"/>
      <c r="AW75" s="992"/>
      <c r="AX75" s="992"/>
      <c r="AY75" s="993"/>
      <c r="AZ75" s="985"/>
      <c r="BA75" s="985"/>
      <c r="BB75" s="985"/>
      <c r="BC75" s="985"/>
      <c r="BD75" s="986"/>
      <c r="BE75" s="235"/>
      <c r="BF75" s="235"/>
      <c r="BG75" s="235"/>
      <c r="BH75" s="235"/>
      <c r="BI75" s="235"/>
      <c r="BJ75" s="235"/>
      <c r="BK75" s="235"/>
      <c r="BL75" s="235"/>
      <c r="BM75" s="235"/>
      <c r="BN75" s="235"/>
      <c r="BO75" s="235"/>
      <c r="BP75" s="235"/>
      <c r="BQ75" s="232">
        <v>69</v>
      </c>
      <c r="BR75" s="237"/>
      <c r="BS75" s="958"/>
      <c r="BT75" s="959"/>
      <c r="BU75" s="959"/>
      <c r="BV75" s="959"/>
      <c r="BW75" s="959"/>
      <c r="BX75" s="959"/>
      <c r="BY75" s="959"/>
      <c r="BZ75" s="959"/>
      <c r="CA75" s="959"/>
      <c r="CB75" s="959"/>
      <c r="CC75" s="959"/>
      <c r="CD75" s="959"/>
      <c r="CE75" s="959"/>
      <c r="CF75" s="959"/>
      <c r="CG75" s="969"/>
      <c r="CH75" s="970"/>
      <c r="CI75" s="971"/>
      <c r="CJ75" s="971"/>
      <c r="CK75" s="971"/>
      <c r="CL75" s="972"/>
      <c r="CM75" s="970"/>
      <c r="CN75" s="971"/>
      <c r="CO75" s="971"/>
      <c r="CP75" s="971"/>
      <c r="CQ75" s="972"/>
      <c r="CR75" s="970"/>
      <c r="CS75" s="971"/>
      <c r="CT75" s="971"/>
      <c r="CU75" s="971"/>
      <c r="CV75" s="972"/>
      <c r="CW75" s="970"/>
      <c r="CX75" s="971"/>
      <c r="CY75" s="971"/>
      <c r="CZ75" s="971"/>
      <c r="DA75" s="972"/>
      <c r="DB75" s="970"/>
      <c r="DC75" s="971"/>
      <c r="DD75" s="971"/>
      <c r="DE75" s="971"/>
      <c r="DF75" s="972"/>
      <c r="DG75" s="970"/>
      <c r="DH75" s="971"/>
      <c r="DI75" s="971"/>
      <c r="DJ75" s="971"/>
      <c r="DK75" s="972"/>
      <c r="DL75" s="970"/>
      <c r="DM75" s="971"/>
      <c r="DN75" s="971"/>
      <c r="DO75" s="971"/>
      <c r="DP75" s="972"/>
      <c r="DQ75" s="970"/>
      <c r="DR75" s="971"/>
      <c r="DS75" s="971"/>
      <c r="DT75" s="971"/>
      <c r="DU75" s="972"/>
      <c r="DV75" s="958"/>
      <c r="DW75" s="959"/>
      <c r="DX75" s="959"/>
      <c r="DY75" s="959"/>
      <c r="DZ75" s="960"/>
      <c r="EA75" s="224"/>
    </row>
    <row r="76" spans="1:131" ht="26.25" customHeight="1" x14ac:dyDescent="0.15">
      <c r="A76" s="232">
        <v>9</v>
      </c>
      <c r="B76" s="987"/>
      <c r="C76" s="988"/>
      <c r="D76" s="988"/>
      <c r="E76" s="988"/>
      <c r="F76" s="988"/>
      <c r="G76" s="988"/>
      <c r="H76" s="988"/>
      <c r="I76" s="988"/>
      <c r="J76" s="988"/>
      <c r="K76" s="988"/>
      <c r="L76" s="988"/>
      <c r="M76" s="988"/>
      <c r="N76" s="988"/>
      <c r="O76" s="988"/>
      <c r="P76" s="989"/>
      <c r="Q76" s="991"/>
      <c r="R76" s="992"/>
      <c r="S76" s="992"/>
      <c r="T76" s="992"/>
      <c r="U76" s="993"/>
      <c r="V76" s="994"/>
      <c r="W76" s="992"/>
      <c r="X76" s="992"/>
      <c r="Y76" s="992"/>
      <c r="Z76" s="993"/>
      <c r="AA76" s="994"/>
      <c r="AB76" s="992"/>
      <c r="AC76" s="992"/>
      <c r="AD76" s="992"/>
      <c r="AE76" s="993"/>
      <c r="AF76" s="994"/>
      <c r="AG76" s="992"/>
      <c r="AH76" s="992"/>
      <c r="AI76" s="992"/>
      <c r="AJ76" s="993"/>
      <c r="AK76" s="994"/>
      <c r="AL76" s="992"/>
      <c r="AM76" s="992"/>
      <c r="AN76" s="992"/>
      <c r="AO76" s="993"/>
      <c r="AP76" s="994"/>
      <c r="AQ76" s="992"/>
      <c r="AR76" s="992"/>
      <c r="AS76" s="992"/>
      <c r="AT76" s="993"/>
      <c r="AU76" s="994"/>
      <c r="AV76" s="992"/>
      <c r="AW76" s="992"/>
      <c r="AX76" s="992"/>
      <c r="AY76" s="993"/>
      <c r="AZ76" s="985"/>
      <c r="BA76" s="985"/>
      <c r="BB76" s="985"/>
      <c r="BC76" s="985"/>
      <c r="BD76" s="986"/>
      <c r="BE76" s="235"/>
      <c r="BF76" s="235"/>
      <c r="BG76" s="235"/>
      <c r="BH76" s="235"/>
      <c r="BI76" s="235"/>
      <c r="BJ76" s="235"/>
      <c r="BK76" s="235"/>
      <c r="BL76" s="235"/>
      <c r="BM76" s="235"/>
      <c r="BN76" s="235"/>
      <c r="BO76" s="235"/>
      <c r="BP76" s="235"/>
      <c r="BQ76" s="232">
        <v>70</v>
      </c>
      <c r="BR76" s="237"/>
      <c r="BS76" s="958"/>
      <c r="BT76" s="959"/>
      <c r="BU76" s="959"/>
      <c r="BV76" s="959"/>
      <c r="BW76" s="959"/>
      <c r="BX76" s="959"/>
      <c r="BY76" s="959"/>
      <c r="BZ76" s="959"/>
      <c r="CA76" s="959"/>
      <c r="CB76" s="959"/>
      <c r="CC76" s="959"/>
      <c r="CD76" s="959"/>
      <c r="CE76" s="959"/>
      <c r="CF76" s="959"/>
      <c r="CG76" s="969"/>
      <c r="CH76" s="970"/>
      <c r="CI76" s="971"/>
      <c r="CJ76" s="971"/>
      <c r="CK76" s="971"/>
      <c r="CL76" s="972"/>
      <c r="CM76" s="970"/>
      <c r="CN76" s="971"/>
      <c r="CO76" s="971"/>
      <c r="CP76" s="971"/>
      <c r="CQ76" s="972"/>
      <c r="CR76" s="970"/>
      <c r="CS76" s="971"/>
      <c r="CT76" s="971"/>
      <c r="CU76" s="971"/>
      <c r="CV76" s="972"/>
      <c r="CW76" s="970"/>
      <c r="CX76" s="971"/>
      <c r="CY76" s="971"/>
      <c r="CZ76" s="971"/>
      <c r="DA76" s="972"/>
      <c r="DB76" s="970"/>
      <c r="DC76" s="971"/>
      <c r="DD76" s="971"/>
      <c r="DE76" s="971"/>
      <c r="DF76" s="972"/>
      <c r="DG76" s="970"/>
      <c r="DH76" s="971"/>
      <c r="DI76" s="971"/>
      <c r="DJ76" s="971"/>
      <c r="DK76" s="972"/>
      <c r="DL76" s="970"/>
      <c r="DM76" s="971"/>
      <c r="DN76" s="971"/>
      <c r="DO76" s="971"/>
      <c r="DP76" s="972"/>
      <c r="DQ76" s="970"/>
      <c r="DR76" s="971"/>
      <c r="DS76" s="971"/>
      <c r="DT76" s="971"/>
      <c r="DU76" s="972"/>
      <c r="DV76" s="958"/>
      <c r="DW76" s="959"/>
      <c r="DX76" s="959"/>
      <c r="DY76" s="959"/>
      <c r="DZ76" s="960"/>
      <c r="EA76" s="224"/>
    </row>
    <row r="77" spans="1:131" ht="26.25" customHeight="1" x14ac:dyDescent="0.15">
      <c r="A77" s="232">
        <v>10</v>
      </c>
      <c r="B77" s="987"/>
      <c r="C77" s="988"/>
      <c r="D77" s="988"/>
      <c r="E77" s="988"/>
      <c r="F77" s="988"/>
      <c r="G77" s="988"/>
      <c r="H77" s="988"/>
      <c r="I77" s="988"/>
      <c r="J77" s="988"/>
      <c r="K77" s="988"/>
      <c r="L77" s="988"/>
      <c r="M77" s="988"/>
      <c r="N77" s="988"/>
      <c r="O77" s="988"/>
      <c r="P77" s="989"/>
      <c r="Q77" s="991"/>
      <c r="R77" s="992"/>
      <c r="S77" s="992"/>
      <c r="T77" s="992"/>
      <c r="U77" s="993"/>
      <c r="V77" s="994"/>
      <c r="W77" s="992"/>
      <c r="X77" s="992"/>
      <c r="Y77" s="992"/>
      <c r="Z77" s="993"/>
      <c r="AA77" s="994"/>
      <c r="AB77" s="992"/>
      <c r="AC77" s="992"/>
      <c r="AD77" s="992"/>
      <c r="AE77" s="993"/>
      <c r="AF77" s="994"/>
      <c r="AG77" s="992"/>
      <c r="AH77" s="992"/>
      <c r="AI77" s="992"/>
      <c r="AJ77" s="993"/>
      <c r="AK77" s="994"/>
      <c r="AL77" s="992"/>
      <c r="AM77" s="992"/>
      <c r="AN77" s="992"/>
      <c r="AO77" s="993"/>
      <c r="AP77" s="994"/>
      <c r="AQ77" s="992"/>
      <c r="AR77" s="992"/>
      <c r="AS77" s="992"/>
      <c r="AT77" s="993"/>
      <c r="AU77" s="994"/>
      <c r="AV77" s="992"/>
      <c r="AW77" s="992"/>
      <c r="AX77" s="992"/>
      <c r="AY77" s="993"/>
      <c r="AZ77" s="985"/>
      <c r="BA77" s="985"/>
      <c r="BB77" s="985"/>
      <c r="BC77" s="985"/>
      <c r="BD77" s="986"/>
      <c r="BE77" s="235"/>
      <c r="BF77" s="235"/>
      <c r="BG77" s="235"/>
      <c r="BH77" s="235"/>
      <c r="BI77" s="235"/>
      <c r="BJ77" s="235"/>
      <c r="BK77" s="235"/>
      <c r="BL77" s="235"/>
      <c r="BM77" s="235"/>
      <c r="BN77" s="235"/>
      <c r="BO77" s="235"/>
      <c r="BP77" s="235"/>
      <c r="BQ77" s="232">
        <v>71</v>
      </c>
      <c r="BR77" s="237"/>
      <c r="BS77" s="958"/>
      <c r="BT77" s="959"/>
      <c r="BU77" s="959"/>
      <c r="BV77" s="959"/>
      <c r="BW77" s="959"/>
      <c r="BX77" s="959"/>
      <c r="BY77" s="959"/>
      <c r="BZ77" s="959"/>
      <c r="CA77" s="959"/>
      <c r="CB77" s="959"/>
      <c r="CC77" s="959"/>
      <c r="CD77" s="959"/>
      <c r="CE77" s="959"/>
      <c r="CF77" s="959"/>
      <c r="CG77" s="969"/>
      <c r="CH77" s="970"/>
      <c r="CI77" s="971"/>
      <c r="CJ77" s="971"/>
      <c r="CK77" s="971"/>
      <c r="CL77" s="972"/>
      <c r="CM77" s="970"/>
      <c r="CN77" s="971"/>
      <c r="CO77" s="971"/>
      <c r="CP77" s="971"/>
      <c r="CQ77" s="972"/>
      <c r="CR77" s="970"/>
      <c r="CS77" s="971"/>
      <c r="CT77" s="971"/>
      <c r="CU77" s="971"/>
      <c r="CV77" s="972"/>
      <c r="CW77" s="970"/>
      <c r="CX77" s="971"/>
      <c r="CY77" s="971"/>
      <c r="CZ77" s="971"/>
      <c r="DA77" s="972"/>
      <c r="DB77" s="970"/>
      <c r="DC77" s="971"/>
      <c r="DD77" s="971"/>
      <c r="DE77" s="971"/>
      <c r="DF77" s="972"/>
      <c r="DG77" s="970"/>
      <c r="DH77" s="971"/>
      <c r="DI77" s="971"/>
      <c r="DJ77" s="971"/>
      <c r="DK77" s="972"/>
      <c r="DL77" s="970"/>
      <c r="DM77" s="971"/>
      <c r="DN77" s="971"/>
      <c r="DO77" s="971"/>
      <c r="DP77" s="972"/>
      <c r="DQ77" s="970"/>
      <c r="DR77" s="971"/>
      <c r="DS77" s="971"/>
      <c r="DT77" s="971"/>
      <c r="DU77" s="972"/>
      <c r="DV77" s="958"/>
      <c r="DW77" s="959"/>
      <c r="DX77" s="959"/>
      <c r="DY77" s="959"/>
      <c r="DZ77" s="960"/>
      <c r="EA77" s="224"/>
    </row>
    <row r="78" spans="1:131" ht="26.25" customHeight="1" x14ac:dyDescent="0.15">
      <c r="A78" s="232">
        <v>11</v>
      </c>
      <c r="B78" s="987"/>
      <c r="C78" s="988"/>
      <c r="D78" s="988"/>
      <c r="E78" s="988"/>
      <c r="F78" s="988"/>
      <c r="G78" s="988"/>
      <c r="H78" s="988"/>
      <c r="I78" s="988"/>
      <c r="J78" s="988"/>
      <c r="K78" s="988"/>
      <c r="L78" s="988"/>
      <c r="M78" s="988"/>
      <c r="N78" s="988"/>
      <c r="O78" s="988"/>
      <c r="P78" s="989"/>
      <c r="Q78" s="990"/>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4"/>
      <c r="AZ78" s="985"/>
      <c r="BA78" s="985"/>
      <c r="BB78" s="985"/>
      <c r="BC78" s="985"/>
      <c r="BD78" s="986"/>
      <c r="BE78" s="235"/>
      <c r="BF78" s="235"/>
      <c r="BG78" s="235"/>
      <c r="BH78" s="235"/>
      <c r="BI78" s="235"/>
      <c r="BJ78" s="224"/>
      <c r="BK78" s="224"/>
      <c r="BL78" s="224"/>
      <c r="BM78" s="224"/>
      <c r="BN78" s="224"/>
      <c r="BO78" s="235"/>
      <c r="BP78" s="235"/>
      <c r="BQ78" s="232">
        <v>72</v>
      </c>
      <c r="BR78" s="237"/>
      <c r="BS78" s="958"/>
      <c r="BT78" s="959"/>
      <c r="BU78" s="959"/>
      <c r="BV78" s="959"/>
      <c r="BW78" s="959"/>
      <c r="BX78" s="959"/>
      <c r="BY78" s="959"/>
      <c r="BZ78" s="959"/>
      <c r="CA78" s="959"/>
      <c r="CB78" s="959"/>
      <c r="CC78" s="959"/>
      <c r="CD78" s="959"/>
      <c r="CE78" s="959"/>
      <c r="CF78" s="959"/>
      <c r="CG78" s="969"/>
      <c r="CH78" s="970"/>
      <c r="CI78" s="971"/>
      <c r="CJ78" s="971"/>
      <c r="CK78" s="971"/>
      <c r="CL78" s="972"/>
      <c r="CM78" s="970"/>
      <c r="CN78" s="971"/>
      <c r="CO78" s="971"/>
      <c r="CP78" s="971"/>
      <c r="CQ78" s="972"/>
      <c r="CR78" s="970"/>
      <c r="CS78" s="971"/>
      <c r="CT78" s="971"/>
      <c r="CU78" s="971"/>
      <c r="CV78" s="972"/>
      <c r="CW78" s="970"/>
      <c r="CX78" s="971"/>
      <c r="CY78" s="971"/>
      <c r="CZ78" s="971"/>
      <c r="DA78" s="972"/>
      <c r="DB78" s="970"/>
      <c r="DC78" s="971"/>
      <c r="DD78" s="971"/>
      <c r="DE78" s="971"/>
      <c r="DF78" s="972"/>
      <c r="DG78" s="970"/>
      <c r="DH78" s="971"/>
      <c r="DI78" s="971"/>
      <c r="DJ78" s="971"/>
      <c r="DK78" s="972"/>
      <c r="DL78" s="970"/>
      <c r="DM78" s="971"/>
      <c r="DN78" s="971"/>
      <c r="DO78" s="971"/>
      <c r="DP78" s="972"/>
      <c r="DQ78" s="970"/>
      <c r="DR78" s="971"/>
      <c r="DS78" s="971"/>
      <c r="DT78" s="971"/>
      <c r="DU78" s="972"/>
      <c r="DV78" s="958"/>
      <c r="DW78" s="959"/>
      <c r="DX78" s="959"/>
      <c r="DY78" s="959"/>
      <c r="DZ78" s="960"/>
      <c r="EA78" s="224"/>
    </row>
    <row r="79" spans="1:131" ht="26.25" customHeight="1" x14ac:dyDescent="0.15">
      <c r="A79" s="232">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5"/>
      <c r="BF79" s="235"/>
      <c r="BG79" s="235"/>
      <c r="BH79" s="235"/>
      <c r="BI79" s="235"/>
      <c r="BJ79" s="224"/>
      <c r="BK79" s="224"/>
      <c r="BL79" s="224"/>
      <c r="BM79" s="224"/>
      <c r="BN79" s="224"/>
      <c r="BO79" s="235"/>
      <c r="BP79" s="235"/>
      <c r="BQ79" s="232">
        <v>73</v>
      </c>
      <c r="BR79" s="237"/>
      <c r="BS79" s="958"/>
      <c r="BT79" s="959"/>
      <c r="BU79" s="959"/>
      <c r="BV79" s="959"/>
      <c r="BW79" s="959"/>
      <c r="BX79" s="959"/>
      <c r="BY79" s="959"/>
      <c r="BZ79" s="959"/>
      <c r="CA79" s="959"/>
      <c r="CB79" s="959"/>
      <c r="CC79" s="959"/>
      <c r="CD79" s="959"/>
      <c r="CE79" s="959"/>
      <c r="CF79" s="959"/>
      <c r="CG79" s="969"/>
      <c r="CH79" s="970"/>
      <c r="CI79" s="971"/>
      <c r="CJ79" s="971"/>
      <c r="CK79" s="971"/>
      <c r="CL79" s="972"/>
      <c r="CM79" s="970"/>
      <c r="CN79" s="971"/>
      <c r="CO79" s="971"/>
      <c r="CP79" s="971"/>
      <c r="CQ79" s="972"/>
      <c r="CR79" s="970"/>
      <c r="CS79" s="971"/>
      <c r="CT79" s="971"/>
      <c r="CU79" s="971"/>
      <c r="CV79" s="972"/>
      <c r="CW79" s="970"/>
      <c r="CX79" s="971"/>
      <c r="CY79" s="971"/>
      <c r="CZ79" s="971"/>
      <c r="DA79" s="972"/>
      <c r="DB79" s="970"/>
      <c r="DC79" s="971"/>
      <c r="DD79" s="971"/>
      <c r="DE79" s="971"/>
      <c r="DF79" s="972"/>
      <c r="DG79" s="970"/>
      <c r="DH79" s="971"/>
      <c r="DI79" s="971"/>
      <c r="DJ79" s="971"/>
      <c r="DK79" s="972"/>
      <c r="DL79" s="970"/>
      <c r="DM79" s="971"/>
      <c r="DN79" s="971"/>
      <c r="DO79" s="971"/>
      <c r="DP79" s="972"/>
      <c r="DQ79" s="970"/>
      <c r="DR79" s="971"/>
      <c r="DS79" s="971"/>
      <c r="DT79" s="971"/>
      <c r="DU79" s="972"/>
      <c r="DV79" s="958"/>
      <c r="DW79" s="959"/>
      <c r="DX79" s="959"/>
      <c r="DY79" s="959"/>
      <c r="DZ79" s="960"/>
      <c r="EA79" s="224"/>
    </row>
    <row r="80" spans="1:131" ht="26.25" customHeight="1" x14ac:dyDescent="0.15">
      <c r="A80" s="232">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5"/>
      <c r="BF80" s="235"/>
      <c r="BG80" s="235"/>
      <c r="BH80" s="235"/>
      <c r="BI80" s="235"/>
      <c r="BJ80" s="235"/>
      <c r="BK80" s="235"/>
      <c r="BL80" s="235"/>
      <c r="BM80" s="235"/>
      <c r="BN80" s="235"/>
      <c r="BO80" s="235"/>
      <c r="BP80" s="235"/>
      <c r="BQ80" s="232">
        <v>74</v>
      </c>
      <c r="BR80" s="237"/>
      <c r="BS80" s="958"/>
      <c r="BT80" s="959"/>
      <c r="BU80" s="959"/>
      <c r="BV80" s="959"/>
      <c r="BW80" s="959"/>
      <c r="BX80" s="959"/>
      <c r="BY80" s="959"/>
      <c r="BZ80" s="959"/>
      <c r="CA80" s="959"/>
      <c r="CB80" s="959"/>
      <c r="CC80" s="959"/>
      <c r="CD80" s="959"/>
      <c r="CE80" s="959"/>
      <c r="CF80" s="959"/>
      <c r="CG80" s="969"/>
      <c r="CH80" s="970"/>
      <c r="CI80" s="971"/>
      <c r="CJ80" s="971"/>
      <c r="CK80" s="971"/>
      <c r="CL80" s="972"/>
      <c r="CM80" s="970"/>
      <c r="CN80" s="971"/>
      <c r="CO80" s="971"/>
      <c r="CP80" s="971"/>
      <c r="CQ80" s="972"/>
      <c r="CR80" s="970"/>
      <c r="CS80" s="971"/>
      <c r="CT80" s="971"/>
      <c r="CU80" s="971"/>
      <c r="CV80" s="972"/>
      <c r="CW80" s="970"/>
      <c r="CX80" s="971"/>
      <c r="CY80" s="971"/>
      <c r="CZ80" s="971"/>
      <c r="DA80" s="972"/>
      <c r="DB80" s="970"/>
      <c r="DC80" s="971"/>
      <c r="DD80" s="971"/>
      <c r="DE80" s="971"/>
      <c r="DF80" s="972"/>
      <c r="DG80" s="970"/>
      <c r="DH80" s="971"/>
      <c r="DI80" s="971"/>
      <c r="DJ80" s="971"/>
      <c r="DK80" s="972"/>
      <c r="DL80" s="970"/>
      <c r="DM80" s="971"/>
      <c r="DN80" s="971"/>
      <c r="DO80" s="971"/>
      <c r="DP80" s="972"/>
      <c r="DQ80" s="970"/>
      <c r="DR80" s="971"/>
      <c r="DS80" s="971"/>
      <c r="DT80" s="971"/>
      <c r="DU80" s="972"/>
      <c r="DV80" s="958"/>
      <c r="DW80" s="959"/>
      <c r="DX80" s="959"/>
      <c r="DY80" s="959"/>
      <c r="DZ80" s="960"/>
      <c r="EA80" s="224"/>
    </row>
    <row r="81" spans="1:131" ht="26.25" customHeight="1" x14ac:dyDescent="0.15">
      <c r="A81" s="232">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5"/>
      <c r="BF81" s="235"/>
      <c r="BG81" s="235"/>
      <c r="BH81" s="235"/>
      <c r="BI81" s="235"/>
      <c r="BJ81" s="235"/>
      <c r="BK81" s="235"/>
      <c r="BL81" s="235"/>
      <c r="BM81" s="235"/>
      <c r="BN81" s="235"/>
      <c r="BO81" s="235"/>
      <c r="BP81" s="235"/>
      <c r="BQ81" s="232">
        <v>75</v>
      </c>
      <c r="BR81" s="237"/>
      <c r="BS81" s="958"/>
      <c r="BT81" s="959"/>
      <c r="BU81" s="959"/>
      <c r="BV81" s="959"/>
      <c r="BW81" s="959"/>
      <c r="BX81" s="959"/>
      <c r="BY81" s="959"/>
      <c r="BZ81" s="959"/>
      <c r="CA81" s="959"/>
      <c r="CB81" s="959"/>
      <c r="CC81" s="959"/>
      <c r="CD81" s="959"/>
      <c r="CE81" s="959"/>
      <c r="CF81" s="959"/>
      <c r="CG81" s="969"/>
      <c r="CH81" s="970"/>
      <c r="CI81" s="971"/>
      <c r="CJ81" s="971"/>
      <c r="CK81" s="971"/>
      <c r="CL81" s="972"/>
      <c r="CM81" s="970"/>
      <c r="CN81" s="971"/>
      <c r="CO81" s="971"/>
      <c r="CP81" s="971"/>
      <c r="CQ81" s="972"/>
      <c r="CR81" s="970"/>
      <c r="CS81" s="971"/>
      <c r="CT81" s="971"/>
      <c r="CU81" s="971"/>
      <c r="CV81" s="972"/>
      <c r="CW81" s="970"/>
      <c r="CX81" s="971"/>
      <c r="CY81" s="971"/>
      <c r="CZ81" s="971"/>
      <c r="DA81" s="972"/>
      <c r="DB81" s="970"/>
      <c r="DC81" s="971"/>
      <c r="DD81" s="971"/>
      <c r="DE81" s="971"/>
      <c r="DF81" s="972"/>
      <c r="DG81" s="970"/>
      <c r="DH81" s="971"/>
      <c r="DI81" s="971"/>
      <c r="DJ81" s="971"/>
      <c r="DK81" s="972"/>
      <c r="DL81" s="970"/>
      <c r="DM81" s="971"/>
      <c r="DN81" s="971"/>
      <c r="DO81" s="971"/>
      <c r="DP81" s="972"/>
      <c r="DQ81" s="970"/>
      <c r="DR81" s="971"/>
      <c r="DS81" s="971"/>
      <c r="DT81" s="971"/>
      <c r="DU81" s="972"/>
      <c r="DV81" s="958"/>
      <c r="DW81" s="959"/>
      <c r="DX81" s="959"/>
      <c r="DY81" s="959"/>
      <c r="DZ81" s="960"/>
      <c r="EA81" s="224"/>
    </row>
    <row r="82" spans="1:131" ht="26.25" customHeight="1" x14ac:dyDescent="0.15">
      <c r="A82" s="232">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5"/>
      <c r="BF82" s="235"/>
      <c r="BG82" s="235"/>
      <c r="BH82" s="235"/>
      <c r="BI82" s="235"/>
      <c r="BJ82" s="235"/>
      <c r="BK82" s="235"/>
      <c r="BL82" s="235"/>
      <c r="BM82" s="235"/>
      <c r="BN82" s="235"/>
      <c r="BO82" s="235"/>
      <c r="BP82" s="235"/>
      <c r="BQ82" s="232">
        <v>76</v>
      </c>
      <c r="BR82" s="237"/>
      <c r="BS82" s="958"/>
      <c r="BT82" s="959"/>
      <c r="BU82" s="959"/>
      <c r="BV82" s="959"/>
      <c r="BW82" s="959"/>
      <c r="BX82" s="959"/>
      <c r="BY82" s="959"/>
      <c r="BZ82" s="959"/>
      <c r="CA82" s="959"/>
      <c r="CB82" s="959"/>
      <c r="CC82" s="959"/>
      <c r="CD82" s="959"/>
      <c r="CE82" s="959"/>
      <c r="CF82" s="959"/>
      <c r="CG82" s="969"/>
      <c r="CH82" s="970"/>
      <c r="CI82" s="971"/>
      <c r="CJ82" s="971"/>
      <c r="CK82" s="971"/>
      <c r="CL82" s="972"/>
      <c r="CM82" s="970"/>
      <c r="CN82" s="971"/>
      <c r="CO82" s="971"/>
      <c r="CP82" s="971"/>
      <c r="CQ82" s="972"/>
      <c r="CR82" s="970"/>
      <c r="CS82" s="971"/>
      <c r="CT82" s="971"/>
      <c r="CU82" s="971"/>
      <c r="CV82" s="972"/>
      <c r="CW82" s="970"/>
      <c r="CX82" s="971"/>
      <c r="CY82" s="971"/>
      <c r="CZ82" s="971"/>
      <c r="DA82" s="972"/>
      <c r="DB82" s="970"/>
      <c r="DC82" s="971"/>
      <c r="DD82" s="971"/>
      <c r="DE82" s="971"/>
      <c r="DF82" s="972"/>
      <c r="DG82" s="970"/>
      <c r="DH82" s="971"/>
      <c r="DI82" s="971"/>
      <c r="DJ82" s="971"/>
      <c r="DK82" s="972"/>
      <c r="DL82" s="970"/>
      <c r="DM82" s="971"/>
      <c r="DN82" s="971"/>
      <c r="DO82" s="971"/>
      <c r="DP82" s="972"/>
      <c r="DQ82" s="970"/>
      <c r="DR82" s="971"/>
      <c r="DS82" s="971"/>
      <c r="DT82" s="971"/>
      <c r="DU82" s="972"/>
      <c r="DV82" s="958"/>
      <c r="DW82" s="959"/>
      <c r="DX82" s="959"/>
      <c r="DY82" s="959"/>
      <c r="DZ82" s="960"/>
      <c r="EA82" s="224"/>
    </row>
    <row r="83" spans="1:131" ht="26.25" customHeight="1" x14ac:dyDescent="0.15">
      <c r="A83" s="232">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5"/>
      <c r="BF83" s="235"/>
      <c r="BG83" s="235"/>
      <c r="BH83" s="235"/>
      <c r="BI83" s="235"/>
      <c r="BJ83" s="235"/>
      <c r="BK83" s="235"/>
      <c r="BL83" s="235"/>
      <c r="BM83" s="235"/>
      <c r="BN83" s="235"/>
      <c r="BO83" s="235"/>
      <c r="BP83" s="235"/>
      <c r="BQ83" s="232">
        <v>77</v>
      </c>
      <c r="BR83" s="237"/>
      <c r="BS83" s="958"/>
      <c r="BT83" s="959"/>
      <c r="BU83" s="959"/>
      <c r="BV83" s="959"/>
      <c r="BW83" s="959"/>
      <c r="BX83" s="959"/>
      <c r="BY83" s="959"/>
      <c r="BZ83" s="959"/>
      <c r="CA83" s="959"/>
      <c r="CB83" s="959"/>
      <c r="CC83" s="959"/>
      <c r="CD83" s="959"/>
      <c r="CE83" s="959"/>
      <c r="CF83" s="959"/>
      <c r="CG83" s="969"/>
      <c r="CH83" s="970"/>
      <c r="CI83" s="971"/>
      <c r="CJ83" s="971"/>
      <c r="CK83" s="971"/>
      <c r="CL83" s="972"/>
      <c r="CM83" s="970"/>
      <c r="CN83" s="971"/>
      <c r="CO83" s="971"/>
      <c r="CP83" s="971"/>
      <c r="CQ83" s="972"/>
      <c r="CR83" s="970"/>
      <c r="CS83" s="971"/>
      <c r="CT83" s="971"/>
      <c r="CU83" s="971"/>
      <c r="CV83" s="972"/>
      <c r="CW83" s="970"/>
      <c r="CX83" s="971"/>
      <c r="CY83" s="971"/>
      <c r="CZ83" s="971"/>
      <c r="DA83" s="972"/>
      <c r="DB83" s="970"/>
      <c r="DC83" s="971"/>
      <c r="DD83" s="971"/>
      <c r="DE83" s="971"/>
      <c r="DF83" s="972"/>
      <c r="DG83" s="970"/>
      <c r="DH83" s="971"/>
      <c r="DI83" s="971"/>
      <c r="DJ83" s="971"/>
      <c r="DK83" s="972"/>
      <c r="DL83" s="970"/>
      <c r="DM83" s="971"/>
      <c r="DN83" s="971"/>
      <c r="DO83" s="971"/>
      <c r="DP83" s="972"/>
      <c r="DQ83" s="970"/>
      <c r="DR83" s="971"/>
      <c r="DS83" s="971"/>
      <c r="DT83" s="971"/>
      <c r="DU83" s="972"/>
      <c r="DV83" s="958"/>
      <c r="DW83" s="959"/>
      <c r="DX83" s="959"/>
      <c r="DY83" s="959"/>
      <c r="DZ83" s="960"/>
      <c r="EA83" s="224"/>
    </row>
    <row r="84" spans="1:131" ht="26.25" customHeight="1" x14ac:dyDescent="0.15">
      <c r="A84" s="232">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5"/>
      <c r="BF84" s="235"/>
      <c r="BG84" s="235"/>
      <c r="BH84" s="235"/>
      <c r="BI84" s="235"/>
      <c r="BJ84" s="235"/>
      <c r="BK84" s="235"/>
      <c r="BL84" s="235"/>
      <c r="BM84" s="235"/>
      <c r="BN84" s="235"/>
      <c r="BO84" s="235"/>
      <c r="BP84" s="235"/>
      <c r="BQ84" s="232">
        <v>78</v>
      </c>
      <c r="BR84" s="237"/>
      <c r="BS84" s="958"/>
      <c r="BT84" s="959"/>
      <c r="BU84" s="959"/>
      <c r="BV84" s="959"/>
      <c r="BW84" s="959"/>
      <c r="BX84" s="959"/>
      <c r="BY84" s="959"/>
      <c r="BZ84" s="959"/>
      <c r="CA84" s="959"/>
      <c r="CB84" s="959"/>
      <c r="CC84" s="959"/>
      <c r="CD84" s="959"/>
      <c r="CE84" s="959"/>
      <c r="CF84" s="959"/>
      <c r="CG84" s="969"/>
      <c r="CH84" s="970"/>
      <c r="CI84" s="971"/>
      <c r="CJ84" s="971"/>
      <c r="CK84" s="971"/>
      <c r="CL84" s="972"/>
      <c r="CM84" s="970"/>
      <c r="CN84" s="971"/>
      <c r="CO84" s="971"/>
      <c r="CP84" s="971"/>
      <c r="CQ84" s="972"/>
      <c r="CR84" s="970"/>
      <c r="CS84" s="971"/>
      <c r="CT84" s="971"/>
      <c r="CU84" s="971"/>
      <c r="CV84" s="972"/>
      <c r="CW84" s="970"/>
      <c r="CX84" s="971"/>
      <c r="CY84" s="971"/>
      <c r="CZ84" s="971"/>
      <c r="DA84" s="972"/>
      <c r="DB84" s="970"/>
      <c r="DC84" s="971"/>
      <c r="DD84" s="971"/>
      <c r="DE84" s="971"/>
      <c r="DF84" s="972"/>
      <c r="DG84" s="970"/>
      <c r="DH84" s="971"/>
      <c r="DI84" s="971"/>
      <c r="DJ84" s="971"/>
      <c r="DK84" s="972"/>
      <c r="DL84" s="970"/>
      <c r="DM84" s="971"/>
      <c r="DN84" s="971"/>
      <c r="DO84" s="971"/>
      <c r="DP84" s="972"/>
      <c r="DQ84" s="970"/>
      <c r="DR84" s="971"/>
      <c r="DS84" s="971"/>
      <c r="DT84" s="971"/>
      <c r="DU84" s="972"/>
      <c r="DV84" s="958"/>
      <c r="DW84" s="959"/>
      <c r="DX84" s="959"/>
      <c r="DY84" s="959"/>
      <c r="DZ84" s="960"/>
      <c r="EA84" s="224"/>
    </row>
    <row r="85" spans="1:131" ht="26.25" customHeight="1" x14ac:dyDescent="0.15">
      <c r="A85" s="232">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5"/>
      <c r="BF85" s="235"/>
      <c r="BG85" s="235"/>
      <c r="BH85" s="235"/>
      <c r="BI85" s="235"/>
      <c r="BJ85" s="235"/>
      <c r="BK85" s="235"/>
      <c r="BL85" s="235"/>
      <c r="BM85" s="235"/>
      <c r="BN85" s="235"/>
      <c r="BO85" s="235"/>
      <c r="BP85" s="235"/>
      <c r="BQ85" s="232">
        <v>79</v>
      </c>
      <c r="BR85" s="237"/>
      <c r="BS85" s="958"/>
      <c r="BT85" s="959"/>
      <c r="BU85" s="959"/>
      <c r="BV85" s="959"/>
      <c r="BW85" s="959"/>
      <c r="BX85" s="959"/>
      <c r="BY85" s="959"/>
      <c r="BZ85" s="959"/>
      <c r="CA85" s="959"/>
      <c r="CB85" s="959"/>
      <c r="CC85" s="959"/>
      <c r="CD85" s="959"/>
      <c r="CE85" s="959"/>
      <c r="CF85" s="959"/>
      <c r="CG85" s="969"/>
      <c r="CH85" s="970"/>
      <c r="CI85" s="971"/>
      <c r="CJ85" s="971"/>
      <c r="CK85" s="971"/>
      <c r="CL85" s="972"/>
      <c r="CM85" s="970"/>
      <c r="CN85" s="971"/>
      <c r="CO85" s="971"/>
      <c r="CP85" s="971"/>
      <c r="CQ85" s="972"/>
      <c r="CR85" s="970"/>
      <c r="CS85" s="971"/>
      <c r="CT85" s="971"/>
      <c r="CU85" s="971"/>
      <c r="CV85" s="972"/>
      <c r="CW85" s="970"/>
      <c r="CX85" s="971"/>
      <c r="CY85" s="971"/>
      <c r="CZ85" s="971"/>
      <c r="DA85" s="972"/>
      <c r="DB85" s="970"/>
      <c r="DC85" s="971"/>
      <c r="DD85" s="971"/>
      <c r="DE85" s="971"/>
      <c r="DF85" s="972"/>
      <c r="DG85" s="970"/>
      <c r="DH85" s="971"/>
      <c r="DI85" s="971"/>
      <c r="DJ85" s="971"/>
      <c r="DK85" s="972"/>
      <c r="DL85" s="970"/>
      <c r="DM85" s="971"/>
      <c r="DN85" s="971"/>
      <c r="DO85" s="971"/>
      <c r="DP85" s="972"/>
      <c r="DQ85" s="970"/>
      <c r="DR85" s="971"/>
      <c r="DS85" s="971"/>
      <c r="DT85" s="971"/>
      <c r="DU85" s="972"/>
      <c r="DV85" s="958"/>
      <c r="DW85" s="959"/>
      <c r="DX85" s="959"/>
      <c r="DY85" s="959"/>
      <c r="DZ85" s="960"/>
      <c r="EA85" s="224"/>
    </row>
    <row r="86" spans="1:131" ht="26.25" customHeight="1" x14ac:dyDescent="0.15">
      <c r="A86" s="232">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5"/>
      <c r="BF86" s="235"/>
      <c r="BG86" s="235"/>
      <c r="BH86" s="235"/>
      <c r="BI86" s="235"/>
      <c r="BJ86" s="235"/>
      <c r="BK86" s="235"/>
      <c r="BL86" s="235"/>
      <c r="BM86" s="235"/>
      <c r="BN86" s="235"/>
      <c r="BO86" s="235"/>
      <c r="BP86" s="235"/>
      <c r="BQ86" s="232">
        <v>80</v>
      </c>
      <c r="BR86" s="237"/>
      <c r="BS86" s="958"/>
      <c r="BT86" s="959"/>
      <c r="BU86" s="959"/>
      <c r="BV86" s="959"/>
      <c r="BW86" s="959"/>
      <c r="BX86" s="959"/>
      <c r="BY86" s="959"/>
      <c r="BZ86" s="959"/>
      <c r="CA86" s="959"/>
      <c r="CB86" s="959"/>
      <c r="CC86" s="959"/>
      <c r="CD86" s="959"/>
      <c r="CE86" s="959"/>
      <c r="CF86" s="959"/>
      <c r="CG86" s="969"/>
      <c r="CH86" s="970"/>
      <c r="CI86" s="971"/>
      <c r="CJ86" s="971"/>
      <c r="CK86" s="971"/>
      <c r="CL86" s="972"/>
      <c r="CM86" s="970"/>
      <c r="CN86" s="971"/>
      <c r="CO86" s="971"/>
      <c r="CP86" s="971"/>
      <c r="CQ86" s="972"/>
      <c r="CR86" s="970"/>
      <c r="CS86" s="971"/>
      <c r="CT86" s="971"/>
      <c r="CU86" s="971"/>
      <c r="CV86" s="972"/>
      <c r="CW86" s="970"/>
      <c r="CX86" s="971"/>
      <c r="CY86" s="971"/>
      <c r="CZ86" s="971"/>
      <c r="DA86" s="972"/>
      <c r="DB86" s="970"/>
      <c r="DC86" s="971"/>
      <c r="DD86" s="971"/>
      <c r="DE86" s="971"/>
      <c r="DF86" s="972"/>
      <c r="DG86" s="970"/>
      <c r="DH86" s="971"/>
      <c r="DI86" s="971"/>
      <c r="DJ86" s="971"/>
      <c r="DK86" s="972"/>
      <c r="DL86" s="970"/>
      <c r="DM86" s="971"/>
      <c r="DN86" s="971"/>
      <c r="DO86" s="971"/>
      <c r="DP86" s="972"/>
      <c r="DQ86" s="970"/>
      <c r="DR86" s="971"/>
      <c r="DS86" s="971"/>
      <c r="DT86" s="971"/>
      <c r="DU86" s="972"/>
      <c r="DV86" s="958"/>
      <c r="DW86" s="959"/>
      <c r="DX86" s="959"/>
      <c r="DY86" s="959"/>
      <c r="DZ86" s="960"/>
      <c r="EA86" s="224"/>
    </row>
    <row r="87" spans="1:131" ht="26.25" customHeight="1" x14ac:dyDescent="0.15">
      <c r="A87" s="238">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5"/>
      <c r="BF87" s="235"/>
      <c r="BG87" s="235"/>
      <c r="BH87" s="235"/>
      <c r="BI87" s="235"/>
      <c r="BJ87" s="235"/>
      <c r="BK87" s="235"/>
      <c r="BL87" s="235"/>
      <c r="BM87" s="235"/>
      <c r="BN87" s="235"/>
      <c r="BO87" s="235"/>
      <c r="BP87" s="235"/>
      <c r="BQ87" s="232">
        <v>81</v>
      </c>
      <c r="BR87" s="237"/>
      <c r="BS87" s="958"/>
      <c r="BT87" s="959"/>
      <c r="BU87" s="959"/>
      <c r="BV87" s="959"/>
      <c r="BW87" s="959"/>
      <c r="BX87" s="959"/>
      <c r="BY87" s="959"/>
      <c r="BZ87" s="959"/>
      <c r="CA87" s="959"/>
      <c r="CB87" s="959"/>
      <c r="CC87" s="959"/>
      <c r="CD87" s="959"/>
      <c r="CE87" s="959"/>
      <c r="CF87" s="959"/>
      <c r="CG87" s="969"/>
      <c r="CH87" s="970"/>
      <c r="CI87" s="971"/>
      <c r="CJ87" s="971"/>
      <c r="CK87" s="971"/>
      <c r="CL87" s="972"/>
      <c r="CM87" s="970"/>
      <c r="CN87" s="971"/>
      <c r="CO87" s="971"/>
      <c r="CP87" s="971"/>
      <c r="CQ87" s="972"/>
      <c r="CR87" s="970"/>
      <c r="CS87" s="971"/>
      <c r="CT87" s="971"/>
      <c r="CU87" s="971"/>
      <c r="CV87" s="972"/>
      <c r="CW87" s="970"/>
      <c r="CX87" s="971"/>
      <c r="CY87" s="971"/>
      <c r="CZ87" s="971"/>
      <c r="DA87" s="972"/>
      <c r="DB87" s="970"/>
      <c r="DC87" s="971"/>
      <c r="DD87" s="971"/>
      <c r="DE87" s="971"/>
      <c r="DF87" s="972"/>
      <c r="DG87" s="970"/>
      <c r="DH87" s="971"/>
      <c r="DI87" s="971"/>
      <c r="DJ87" s="971"/>
      <c r="DK87" s="972"/>
      <c r="DL87" s="970"/>
      <c r="DM87" s="971"/>
      <c r="DN87" s="971"/>
      <c r="DO87" s="971"/>
      <c r="DP87" s="972"/>
      <c r="DQ87" s="970"/>
      <c r="DR87" s="971"/>
      <c r="DS87" s="971"/>
      <c r="DT87" s="971"/>
      <c r="DU87" s="972"/>
      <c r="DV87" s="958"/>
      <c r="DW87" s="959"/>
      <c r="DX87" s="959"/>
      <c r="DY87" s="959"/>
      <c r="DZ87" s="960"/>
      <c r="EA87" s="224"/>
    </row>
    <row r="88" spans="1:131" ht="26.25" customHeight="1" thickBot="1" x14ac:dyDescent="0.2">
      <c r="A88" s="234" t="s">
        <v>393</v>
      </c>
      <c r="B88" s="950" t="s">
        <v>426</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65">
        <f>IF(SUM(AF68:AJ87)=0,"-",SUM(AF68:AJ87))</f>
        <v>46</v>
      </c>
      <c r="AG88" s="965"/>
      <c r="AH88" s="965"/>
      <c r="AI88" s="965"/>
      <c r="AJ88" s="965"/>
      <c r="AK88" s="976"/>
      <c r="AL88" s="976"/>
      <c r="AM88" s="976"/>
      <c r="AN88" s="976"/>
      <c r="AO88" s="976"/>
      <c r="AP88" s="965">
        <f>IF(SUM(AP68:AT87)=0,"-",SUM(AP68:AT87))</f>
        <v>1457</v>
      </c>
      <c r="AQ88" s="965"/>
      <c r="AR88" s="965"/>
      <c r="AS88" s="965"/>
      <c r="AT88" s="965"/>
      <c r="AU88" s="965" t="str">
        <f>IF(SUM(AU68:AY87)=0,"-",SUM(AU68:AY87))</f>
        <v>-</v>
      </c>
      <c r="AV88" s="965"/>
      <c r="AW88" s="965"/>
      <c r="AX88" s="965"/>
      <c r="AY88" s="965"/>
      <c r="AZ88" s="973"/>
      <c r="BA88" s="973"/>
      <c r="BB88" s="973"/>
      <c r="BC88" s="973"/>
      <c r="BD88" s="974"/>
      <c r="BE88" s="235"/>
      <c r="BF88" s="235"/>
      <c r="BG88" s="235"/>
      <c r="BH88" s="235"/>
      <c r="BI88" s="235"/>
      <c r="BJ88" s="235"/>
      <c r="BK88" s="235"/>
      <c r="BL88" s="235"/>
      <c r="BM88" s="235"/>
      <c r="BN88" s="235"/>
      <c r="BO88" s="235"/>
      <c r="BP88" s="235"/>
      <c r="BQ88" s="232">
        <v>82</v>
      </c>
      <c r="BR88" s="237"/>
      <c r="BS88" s="958"/>
      <c r="BT88" s="959"/>
      <c r="BU88" s="959"/>
      <c r="BV88" s="959"/>
      <c r="BW88" s="959"/>
      <c r="BX88" s="959"/>
      <c r="BY88" s="959"/>
      <c r="BZ88" s="959"/>
      <c r="CA88" s="959"/>
      <c r="CB88" s="959"/>
      <c r="CC88" s="959"/>
      <c r="CD88" s="959"/>
      <c r="CE88" s="959"/>
      <c r="CF88" s="959"/>
      <c r="CG88" s="969"/>
      <c r="CH88" s="970"/>
      <c r="CI88" s="971"/>
      <c r="CJ88" s="971"/>
      <c r="CK88" s="971"/>
      <c r="CL88" s="972"/>
      <c r="CM88" s="970"/>
      <c r="CN88" s="971"/>
      <c r="CO88" s="971"/>
      <c r="CP88" s="971"/>
      <c r="CQ88" s="972"/>
      <c r="CR88" s="970"/>
      <c r="CS88" s="971"/>
      <c r="CT88" s="971"/>
      <c r="CU88" s="971"/>
      <c r="CV88" s="972"/>
      <c r="CW88" s="970"/>
      <c r="CX88" s="971"/>
      <c r="CY88" s="971"/>
      <c r="CZ88" s="971"/>
      <c r="DA88" s="972"/>
      <c r="DB88" s="970"/>
      <c r="DC88" s="971"/>
      <c r="DD88" s="971"/>
      <c r="DE88" s="971"/>
      <c r="DF88" s="972"/>
      <c r="DG88" s="970"/>
      <c r="DH88" s="971"/>
      <c r="DI88" s="971"/>
      <c r="DJ88" s="971"/>
      <c r="DK88" s="972"/>
      <c r="DL88" s="970"/>
      <c r="DM88" s="971"/>
      <c r="DN88" s="971"/>
      <c r="DO88" s="971"/>
      <c r="DP88" s="972"/>
      <c r="DQ88" s="970"/>
      <c r="DR88" s="971"/>
      <c r="DS88" s="971"/>
      <c r="DT88" s="971"/>
      <c r="DU88" s="972"/>
      <c r="DV88" s="958"/>
      <c r="DW88" s="959"/>
      <c r="DX88" s="959"/>
      <c r="DY88" s="959"/>
      <c r="DZ88" s="960"/>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58"/>
      <c r="BT89" s="959"/>
      <c r="BU89" s="959"/>
      <c r="BV89" s="959"/>
      <c r="BW89" s="959"/>
      <c r="BX89" s="959"/>
      <c r="BY89" s="959"/>
      <c r="BZ89" s="959"/>
      <c r="CA89" s="959"/>
      <c r="CB89" s="959"/>
      <c r="CC89" s="959"/>
      <c r="CD89" s="959"/>
      <c r="CE89" s="959"/>
      <c r="CF89" s="959"/>
      <c r="CG89" s="969"/>
      <c r="CH89" s="970"/>
      <c r="CI89" s="971"/>
      <c r="CJ89" s="971"/>
      <c r="CK89" s="971"/>
      <c r="CL89" s="972"/>
      <c r="CM89" s="970"/>
      <c r="CN89" s="971"/>
      <c r="CO89" s="971"/>
      <c r="CP89" s="971"/>
      <c r="CQ89" s="972"/>
      <c r="CR89" s="970"/>
      <c r="CS89" s="971"/>
      <c r="CT89" s="971"/>
      <c r="CU89" s="971"/>
      <c r="CV89" s="972"/>
      <c r="CW89" s="970"/>
      <c r="CX89" s="971"/>
      <c r="CY89" s="971"/>
      <c r="CZ89" s="971"/>
      <c r="DA89" s="972"/>
      <c r="DB89" s="970"/>
      <c r="DC89" s="971"/>
      <c r="DD89" s="971"/>
      <c r="DE89" s="971"/>
      <c r="DF89" s="972"/>
      <c r="DG89" s="970"/>
      <c r="DH89" s="971"/>
      <c r="DI89" s="971"/>
      <c r="DJ89" s="971"/>
      <c r="DK89" s="972"/>
      <c r="DL89" s="970"/>
      <c r="DM89" s="971"/>
      <c r="DN89" s="971"/>
      <c r="DO89" s="971"/>
      <c r="DP89" s="972"/>
      <c r="DQ89" s="970"/>
      <c r="DR89" s="971"/>
      <c r="DS89" s="971"/>
      <c r="DT89" s="971"/>
      <c r="DU89" s="972"/>
      <c r="DV89" s="958"/>
      <c r="DW89" s="959"/>
      <c r="DX89" s="959"/>
      <c r="DY89" s="959"/>
      <c r="DZ89" s="960"/>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58"/>
      <c r="BT90" s="959"/>
      <c r="BU90" s="959"/>
      <c r="BV90" s="959"/>
      <c r="BW90" s="959"/>
      <c r="BX90" s="959"/>
      <c r="BY90" s="959"/>
      <c r="BZ90" s="959"/>
      <c r="CA90" s="959"/>
      <c r="CB90" s="959"/>
      <c r="CC90" s="959"/>
      <c r="CD90" s="959"/>
      <c r="CE90" s="959"/>
      <c r="CF90" s="959"/>
      <c r="CG90" s="969"/>
      <c r="CH90" s="970"/>
      <c r="CI90" s="971"/>
      <c r="CJ90" s="971"/>
      <c r="CK90" s="971"/>
      <c r="CL90" s="972"/>
      <c r="CM90" s="970"/>
      <c r="CN90" s="971"/>
      <c r="CO90" s="971"/>
      <c r="CP90" s="971"/>
      <c r="CQ90" s="972"/>
      <c r="CR90" s="970"/>
      <c r="CS90" s="971"/>
      <c r="CT90" s="971"/>
      <c r="CU90" s="971"/>
      <c r="CV90" s="972"/>
      <c r="CW90" s="970"/>
      <c r="CX90" s="971"/>
      <c r="CY90" s="971"/>
      <c r="CZ90" s="971"/>
      <c r="DA90" s="972"/>
      <c r="DB90" s="970"/>
      <c r="DC90" s="971"/>
      <c r="DD90" s="971"/>
      <c r="DE90" s="971"/>
      <c r="DF90" s="972"/>
      <c r="DG90" s="970"/>
      <c r="DH90" s="971"/>
      <c r="DI90" s="971"/>
      <c r="DJ90" s="971"/>
      <c r="DK90" s="972"/>
      <c r="DL90" s="970"/>
      <c r="DM90" s="971"/>
      <c r="DN90" s="971"/>
      <c r="DO90" s="971"/>
      <c r="DP90" s="972"/>
      <c r="DQ90" s="970"/>
      <c r="DR90" s="971"/>
      <c r="DS90" s="971"/>
      <c r="DT90" s="971"/>
      <c r="DU90" s="972"/>
      <c r="DV90" s="958"/>
      <c r="DW90" s="959"/>
      <c r="DX90" s="959"/>
      <c r="DY90" s="959"/>
      <c r="DZ90" s="960"/>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58"/>
      <c r="BT91" s="959"/>
      <c r="BU91" s="959"/>
      <c r="BV91" s="959"/>
      <c r="BW91" s="959"/>
      <c r="BX91" s="959"/>
      <c r="BY91" s="959"/>
      <c r="BZ91" s="959"/>
      <c r="CA91" s="959"/>
      <c r="CB91" s="959"/>
      <c r="CC91" s="959"/>
      <c r="CD91" s="959"/>
      <c r="CE91" s="959"/>
      <c r="CF91" s="959"/>
      <c r="CG91" s="969"/>
      <c r="CH91" s="970"/>
      <c r="CI91" s="971"/>
      <c r="CJ91" s="971"/>
      <c r="CK91" s="971"/>
      <c r="CL91" s="972"/>
      <c r="CM91" s="970"/>
      <c r="CN91" s="971"/>
      <c r="CO91" s="971"/>
      <c r="CP91" s="971"/>
      <c r="CQ91" s="972"/>
      <c r="CR91" s="970"/>
      <c r="CS91" s="971"/>
      <c r="CT91" s="971"/>
      <c r="CU91" s="971"/>
      <c r="CV91" s="972"/>
      <c r="CW91" s="970"/>
      <c r="CX91" s="971"/>
      <c r="CY91" s="971"/>
      <c r="CZ91" s="971"/>
      <c r="DA91" s="972"/>
      <c r="DB91" s="970"/>
      <c r="DC91" s="971"/>
      <c r="DD91" s="971"/>
      <c r="DE91" s="971"/>
      <c r="DF91" s="972"/>
      <c r="DG91" s="970"/>
      <c r="DH91" s="971"/>
      <c r="DI91" s="971"/>
      <c r="DJ91" s="971"/>
      <c r="DK91" s="972"/>
      <c r="DL91" s="970"/>
      <c r="DM91" s="971"/>
      <c r="DN91" s="971"/>
      <c r="DO91" s="971"/>
      <c r="DP91" s="972"/>
      <c r="DQ91" s="970"/>
      <c r="DR91" s="971"/>
      <c r="DS91" s="971"/>
      <c r="DT91" s="971"/>
      <c r="DU91" s="972"/>
      <c r="DV91" s="958"/>
      <c r="DW91" s="959"/>
      <c r="DX91" s="959"/>
      <c r="DY91" s="959"/>
      <c r="DZ91" s="960"/>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58"/>
      <c r="BT92" s="959"/>
      <c r="BU92" s="959"/>
      <c r="BV92" s="959"/>
      <c r="BW92" s="959"/>
      <c r="BX92" s="959"/>
      <c r="BY92" s="959"/>
      <c r="BZ92" s="959"/>
      <c r="CA92" s="959"/>
      <c r="CB92" s="959"/>
      <c r="CC92" s="959"/>
      <c r="CD92" s="959"/>
      <c r="CE92" s="959"/>
      <c r="CF92" s="959"/>
      <c r="CG92" s="969"/>
      <c r="CH92" s="970"/>
      <c r="CI92" s="971"/>
      <c r="CJ92" s="971"/>
      <c r="CK92" s="971"/>
      <c r="CL92" s="972"/>
      <c r="CM92" s="970"/>
      <c r="CN92" s="971"/>
      <c r="CO92" s="971"/>
      <c r="CP92" s="971"/>
      <c r="CQ92" s="972"/>
      <c r="CR92" s="970"/>
      <c r="CS92" s="971"/>
      <c r="CT92" s="971"/>
      <c r="CU92" s="971"/>
      <c r="CV92" s="972"/>
      <c r="CW92" s="970"/>
      <c r="CX92" s="971"/>
      <c r="CY92" s="971"/>
      <c r="CZ92" s="971"/>
      <c r="DA92" s="972"/>
      <c r="DB92" s="970"/>
      <c r="DC92" s="971"/>
      <c r="DD92" s="971"/>
      <c r="DE92" s="971"/>
      <c r="DF92" s="972"/>
      <c r="DG92" s="970"/>
      <c r="DH92" s="971"/>
      <c r="DI92" s="971"/>
      <c r="DJ92" s="971"/>
      <c r="DK92" s="972"/>
      <c r="DL92" s="970"/>
      <c r="DM92" s="971"/>
      <c r="DN92" s="971"/>
      <c r="DO92" s="971"/>
      <c r="DP92" s="972"/>
      <c r="DQ92" s="970"/>
      <c r="DR92" s="971"/>
      <c r="DS92" s="971"/>
      <c r="DT92" s="971"/>
      <c r="DU92" s="972"/>
      <c r="DV92" s="958"/>
      <c r="DW92" s="959"/>
      <c r="DX92" s="959"/>
      <c r="DY92" s="959"/>
      <c r="DZ92" s="960"/>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58"/>
      <c r="BT93" s="959"/>
      <c r="BU93" s="959"/>
      <c r="BV93" s="959"/>
      <c r="BW93" s="959"/>
      <c r="BX93" s="959"/>
      <c r="BY93" s="959"/>
      <c r="BZ93" s="959"/>
      <c r="CA93" s="959"/>
      <c r="CB93" s="959"/>
      <c r="CC93" s="959"/>
      <c r="CD93" s="959"/>
      <c r="CE93" s="959"/>
      <c r="CF93" s="959"/>
      <c r="CG93" s="969"/>
      <c r="CH93" s="970"/>
      <c r="CI93" s="971"/>
      <c r="CJ93" s="971"/>
      <c r="CK93" s="971"/>
      <c r="CL93" s="972"/>
      <c r="CM93" s="970"/>
      <c r="CN93" s="971"/>
      <c r="CO93" s="971"/>
      <c r="CP93" s="971"/>
      <c r="CQ93" s="972"/>
      <c r="CR93" s="970"/>
      <c r="CS93" s="971"/>
      <c r="CT93" s="971"/>
      <c r="CU93" s="971"/>
      <c r="CV93" s="972"/>
      <c r="CW93" s="970"/>
      <c r="CX93" s="971"/>
      <c r="CY93" s="971"/>
      <c r="CZ93" s="971"/>
      <c r="DA93" s="972"/>
      <c r="DB93" s="970"/>
      <c r="DC93" s="971"/>
      <c r="DD93" s="971"/>
      <c r="DE93" s="971"/>
      <c r="DF93" s="972"/>
      <c r="DG93" s="970"/>
      <c r="DH93" s="971"/>
      <c r="DI93" s="971"/>
      <c r="DJ93" s="971"/>
      <c r="DK93" s="972"/>
      <c r="DL93" s="970"/>
      <c r="DM93" s="971"/>
      <c r="DN93" s="971"/>
      <c r="DO93" s="971"/>
      <c r="DP93" s="972"/>
      <c r="DQ93" s="970"/>
      <c r="DR93" s="971"/>
      <c r="DS93" s="971"/>
      <c r="DT93" s="971"/>
      <c r="DU93" s="972"/>
      <c r="DV93" s="958"/>
      <c r="DW93" s="959"/>
      <c r="DX93" s="959"/>
      <c r="DY93" s="959"/>
      <c r="DZ93" s="960"/>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58"/>
      <c r="BT94" s="959"/>
      <c r="BU94" s="959"/>
      <c r="BV94" s="959"/>
      <c r="BW94" s="959"/>
      <c r="BX94" s="959"/>
      <c r="BY94" s="959"/>
      <c r="BZ94" s="959"/>
      <c r="CA94" s="959"/>
      <c r="CB94" s="959"/>
      <c r="CC94" s="959"/>
      <c r="CD94" s="959"/>
      <c r="CE94" s="959"/>
      <c r="CF94" s="959"/>
      <c r="CG94" s="969"/>
      <c r="CH94" s="970"/>
      <c r="CI94" s="971"/>
      <c r="CJ94" s="971"/>
      <c r="CK94" s="971"/>
      <c r="CL94" s="972"/>
      <c r="CM94" s="970"/>
      <c r="CN94" s="971"/>
      <c r="CO94" s="971"/>
      <c r="CP94" s="971"/>
      <c r="CQ94" s="972"/>
      <c r="CR94" s="970"/>
      <c r="CS94" s="971"/>
      <c r="CT94" s="971"/>
      <c r="CU94" s="971"/>
      <c r="CV94" s="972"/>
      <c r="CW94" s="970"/>
      <c r="CX94" s="971"/>
      <c r="CY94" s="971"/>
      <c r="CZ94" s="971"/>
      <c r="DA94" s="972"/>
      <c r="DB94" s="970"/>
      <c r="DC94" s="971"/>
      <c r="DD94" s="971"/>
      <c r="DE94" s="971"/>
      <c r="DF94" s="972"/>
      <c r="DG94" s="970"/>
      <c r="DH94" s="971"/>
      <c r="DI94" s="971"/>
      <c r="DJ94" s="971"/>
      <c r="DK94" s="972"/>
      <c r="DL94" s="970"/>
      <c r="DM94" s="971"/>
      <c r="DN94" s="971"/>
      <c r="DO94" s="971"/>
      <c r="DP94" s="972"/>
      <c r="DQ94" s="970"/>
      <c r="DR94" s="971"/>
      <c r="DS94" s="971"/>
      <c r="DT94" s="971"/>
      <c r="DU94" s="972"/>
      <c r="DV94" s="958"/>
      <c r="DW94" s="959"/>
      <c r="DX94" s="959"/>
      <c r="DY94" s="959"/>
      <c r="DZ94" s="960"/>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58"/>
      <c r="BT95" s="959"/>
      <c r="BU95" s="959"/>
      <c r="BV95" s="959"/>
      <c r="BW95" s="959"/>
      <c r="BX95" s="959"/>
      <c r="BY95" s="959"/>
      <c r="BZ95" s="959"/>
      <c r="CA95" s="959"/>
      <c r="CB95" s="959"/>
      <c r="CC95" s="959"/>
      <c r="CD95" s="959"/>
      <c r="CE95" s="959"/>
      <c r="CF95" s="959"/>
      <c r="CG95" s="969"/>
      <c r="CH95" s="970"/>
      <c r="CI95" s="971"/>
      <c r="CJ95" s="971"/>
      <c r="CK95" s="971"/>
      <c r="CL95" s="972"/>
      <c r="CM95" s="970"/>
      <c r="CN95" s="971"/>
      <c r="CO95" s="971"/>
      <c r="CP95" s="971"/>
      <c r="CQ95" s="972"/>
      <c r="CR95" s="970"/>
      <c r="CS95" s="971"/>
      <c r="CT95" s="971"/>
      <c r="CU95" s="971"/>
      <c r="CV95" s="972"/>
      <c r="CW95" s="970"/>
      <c r="CX95" s="971"/>
      <c r="CY95" s="971"/>
      <c r="CZ95" s="971"/>
      <c r="DA95" s="972"/>
      <c r="DB95" s="970"/>
      <c r="DC95" s="971"/>
      <c r="DD95" s="971"/>
      <c r="DE95" s="971"/>
      <c r="DF95" s="972"/>
      <c r="DG95" s="970"/>
      <c r="DH95" s="971"/>
      <c r="DI95" s="971"/>
      <c r="DJ95" s="971"/>
      <c r="DK95" s="972"/>
      <c r="DL95" s="970"/>
      <c r="DM95" s="971"/>
      <c r="DN95" s="971"/>
      <c r="DO95" s="971"/>
      <c r="DP95" s="972"/>
      <c r="DQ95" s="970"/>
      <c r="DR95" s="971"/>
      <c r="DS95" s="971"/>
      <c r="DT95" s="971"/>
      <c r="DU95" s="972"/>
      <c r="DV95" s="958"/>
      <c r="DW95" s="959"/>
      <c r="DX95" s="959"/>
      <c r="DY95" s="959"/>
      <c r="DZ95" s="960"/>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58"/>
      <c r="BT96" s="959"/>
      <c r="BU96" s="959"/>
      <c r="BV96" s="959"/>
      <c r="BW96" s="959"/>
      <c r="BX96" s="959"/>
      <c r="BY96" s="959"/>
      <c r="BZ96" s="959"/>
      <c r="CA96" s="959"/>
      <c r="CB96" s="959"/>
      <c r="CC96" s="959"/>
      <c r="CD96" s="959"/>
      <c r="CE96" s="959"/>
      <c r="CF96" s="959"/>
      <c r="CG96" s="969"/>
      <c r="CH96" s="970"/>
      <c r="CI96" s="971"/>
      <c r="CJ96" s="971"/>
      <c r="CK96" s="971"/>
      <c r="CL96" s="972"/>
      <c r="CM96" s="970"/>
      <c r="CN96" s="971"/>
      <c r="CO96" s="971"/>
      <c r="CP96" s="971"/>
      <c r="CQ96" s="972"/>
      <c r="CR96" s="970"/>
      <c r="CS96" s="971"/>
      <c r="CT96" s="971"/>
      <c r="CU96" s="971"/>
      <c r="CV96" s="972"/>
      <c r="CW96" s="970"/>
      <c r="CX96" s="971"/>
      <c r="CY96" s="971"/>
      <c r="CZ96" s="971"/>
      <c r="DA96" s="972"/>
      <c r="DB96" s="970"/>
      <c r="DC96" s="971"/>
      <c r="DD96" s="971"/>
      <c r="DE96" s="971"/>
      <c r="DF96" s="972"/>
      <c r="DG96" s="970"/>
      <c r="DH96" s="971"/>
      <c r="DI96" s="971"/>
      <c r="DJ96" s="971"/>
      <c r="DK96" s="972"/>
      <c r="DL96" s="970"/>
      <c r="DM96" s="971"/>
      <c r="DN96" s="971"/>
      <c r="DO96" s="971"/>
      <c r="DP96" s="972"/>
      <c r="DQ96" s="970"/>
      <c r="DR96" s="971"/>
      <c r="DS96" s="971"/>
      <c r="DT96" s="971"/>
      <c r="DU96" s="972"/>
      <c r="DV96" s="958"/>
      <c r="DW96" s="959"/>
      <c r="DX96" s="959"/>
      <c r="DY96" s="959"/>
      <c r="DZ96" s="960"/>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58"/>
      <c r="BT97" s="959"/>
      <c r="BU97" s="959"/>
      <c r="BV97" s="959"/>
      <c r="BW97" s="959"/>
      <c r="BX97" s="959"/>
      <c r="BY97" s="959"/>
      <c r="BZ97" s="959"/>
      <c r="CA97" s="959"/>
      <c r="CB97" s="959"/>
      <c r="CC97" s="959"/>
      <c r="CD97" s="959"/>
      <c r="CE97" s="959"/>
      <c r="CF97" s="959"/>
      <c r="CG97" s="969"/>
      <c r="CH97" s="970"/>
      <c r="CI97" s="971"/>
      <c r="CJ97" s="971"/>
      <c r="CK97" s="971"/>
      <c r="CL97" s="972"/>
      <c r="CM97" s="970"/>
      <c r="CN97" s="971"/>
      <c r="CO97" s="971"/>
      <c r="CP97" s="971"/>
      <c r="CQ97" s="972"/>
      <c r="CR97" s="970"/>
      <c r="CS97" s="971"/>
      <c r="CT97" s="971"/>
      <c r="CU97" s="971"/>
      <c r="CV97" s="972"/>
      <c r="CW97" s="970"/>
      <c r="CX97" s="971"/>
      <c r="CY97" s="971"/>
      <c r="CZ97" s="971"/>
      <c r="DA97" s="972"/>
      <c r="DB97" s="970"/>
      <c r="DC97" s="971"/>
      <c r="DD97" s="971"/>
      <c r="DE97" s="971"/>
      <c r="DF97" s="972"/>
      <c r="DG97" s="970"/>
      <c r="DH97" s="971"/>
      <c r="DI97" s="971"/>
      <c r="DJ97" s="971"/>
      <c r="DK97" s="972"/>
      <c r="DL97" s="970"/>
      <c r="DM97" s="971"/>
      <c r="DN97" s="971"/>
      <c r="DO97" s="971"/>
      <c r="DP97" s="972"/>
      <c r="DQ97" s="970"/>
      <c r="DR97" s="971"/>
      <c r="DS97" s="971"/>
      <c r="DT97" s="971"/>
      <c r="DU97" s="972"/>
      <c r="DV97" s="958"/>
      <c r="DW97" s="959"/>
      <c r="DX97" s="959"/>
      <c r="DY97" s="959"/>
      <c r="DZ97" s="960"/>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58"/>
      <c r="BT98" s="959"/>
      <c r="BU98" s="959"/>
      <c r="BV98" s="959"/>
      <c r="BW98" s="959"/>
      <c r="BX98" s="959"/>
      <c r="BY98" s="959"/>
      <c r="BZ98" s="959"/>
      <c r="CA98" s="959"/>
      <c r="CB98" s="959"/>
      <c r="CC98" s="959"/>
      <c r="CD98" s="959"/>
      <c r="CE98" s="959"/>
      <c r="CF98" s="959"/>
      <c r="CG98" s="969"/>
      <c r="CH98" s="970"/>
      <c r="CI98" s="971"/>
      <c r="CJ98" s="971"/>
      <c r="CK98" s="971"/>
      <c r="CL98" s="972"/>
      <c r="CM98" s="970"/>
      <c r="CN98" s="971"/>
      <c r="CO98" s="971"/>
      <c r="CP98" s="971"/>
      <c r="CQ98" s="972"/>
      <c r="CR98" s="970"/>
      <c r="CS98" s="971"/>
      <c r="CT98" s="971"/>
      <c r="CU98" s="971"/>
      <c r="CV98" s="972"/>
      <c r="CW98" s="970"/>
      <c r="CX98" s="971"/>
      <c r="CY98" s="971"/>
      <c r="CZ98" s="971"/>
      <c r="DA98" s="972"/>
      <c r="DB98" s="970"/>
      <c r="DC98" s="971"/>
      <c r="DD98" s="971"/>
      <c r="DE98" s="971"/>
      <c r="DF98" s="972"/>
      <c r="DG98" s="970"/>
      <c r="DH98" s="971"/>
      <c r="DI98" s="971"/>
      <c r="DJ98" s="971"/>
      <c r="DK98" s="972"/>
      <c r="DL98" s="970"/>
      <c r="DM98" s="971"/>
      <c r="DN98" s="971"/>
      <c r="DO98" s="971"/>
      <c r="DP98" s="972"/>
      <c r="DQ98" s="970"/>
      <c r="DR98" s="971"/>
      <c r="DS98" s="971"/>
      <c r="DT98" s="971"/>
      <c r="DU98" s="972"/>
      <c r="DV98" s="958"/>
      <c r="DW98" s="959"/>
      <c r="DX98" s="959"/>
      <c r="DY98" s="959"/>
      <c r="DZ98" s="960"/>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58"/>
      <c r="BT99" s="959"/>
      <c r="BU99" s="959"/>
      <c r="BV99" s="959"/>
      <c r="BW99" s="959"/>
      <c r="BX99" s="959"/>
      <c r="BY99" s="959"/>
      <c r="BZ99" s="959"/>
      <c r="CA99" s="959"/>
      <c r="CB99" s="959"/>
      <c r="CC99" s="959"/>
      <c r="CD99" s="959"/>
      <c r="CE99" s="959"/>
      <c r="CF99" s="959"/>
      <c r="CG99" s="969"/>
      <c r="CH99" s="970"/>
      <c r="CI99" s="971"/>
      <c r="CJ99" s="971"/>
      <c r="CK99" s="971"/>
      <c r="CL99" s="972"/>
      <c r="CM99" s="970"/>
      <c r="CN99" s="971"/>
      <c r="CO99" s="971"/>
      <c r="CP99" s="971"/>
      <c r="CQ99" s="972"/>
      <c r="CR99" s="970"/>
      <c r="CS99" s="971"/>
      <c r="CT99" s="971"/>
      <c r="CU99" s="971"/>
      <c r="CV99" s="972"/>
      <c r="CW99" s="970"/>
      <c r="CX99" s="971"/>
      <c r="CY99" s="971"/>
      <c r="CZ99" s="971"/>
      <c r="DA99" s="972"/>
      <c r="DB99" s="970"/>
      <c r="DC99" s="971"/>
      <c r="DD99" s="971"/>
      <c r="DE99" s="971"/>
      <c r="DF99" s="972"/>
      <c r="DG99" s="970"/>
      <c r="DH99" s="971"/>
      <c r="DI99" s="971"/>
      <c r="DJ99" s="971"/>
      <c r="DK99" s="972"/>
      <c r="DL99" s="970"/>
      <c r="DM99" s="971"/>
      <c r="DN99" s="971"/>
      <c r="DO99" s="971"/>
      <c r="DP99" s="972"/>
      <c r="DQ99" s="970"/>
      <c r="DR99" s="971"/>
      <c r="DS99" s="971"/>
      <c r="DT99" s="971"/>
      <c r="DU99" s="972"/>
      <c r="DV99" s="958"/>
      <c r="DW99" s="959"/>
      <c r="DX99" s="959"/>
      <c r="DY99" s="959"/>
      <c r="DZ99" s="960"/>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58"/>
      <c r="BT100" s="959"/>
      <c r="BU100" s="959"/>
      <c r="BV100" s="959"/>
      <c r="BW100" s="959"/>
      <c r="BX100" s="959"/>
      <c r="BY100" s="959"/>
      <c r="BZ100" s="959"/>
      <c r="CA100" s="959"/>
      <c r="CB100" s="959"/>
      <c r="CC100" s="959"/>
      <c r="CD100" s="959"/>
      <c r="CE100" s="959"/>
      <c r="CF100" s="959"/>
      <c r="CG100" s="969"/>
      <c r="CH100" s="970"/>
      <c r="CI100" s="971"/>
      <c r="CJ100" s="971"/>
      <c r="CK100" s="971"/>
      <c r="CL100" s="972"/>
      <c r="CM100" s="970"/>
      <c r="CN100" s="971"/>
      <c r="CO100" s="971"/>
      <c r="CP100" s="971"/>
      <c r="CQ100" s="972"/>
      <c r="CR100" s="970"/>
      <c r="CS100" s="971"/>
      <c r="CT100" s="971"/>
      <c r="CU100" s="971"/>
      <c r="CV100" s="972"/>
      <c r="CW100" s="970"/>
      <c r="CX100" s="971"/>
      <c r="CY100" s="971"/>
      <c r="CZ100" s="971"/>
      <c r="DA100" s="972"/>
      <c r="DB100" s="970"/>
      <c r="DC100" s="971"/>
      <c r="DD100" s="971"/>
      <c r="DE100" s="971"/>
      <c r="DF100" s="972"/>
      <c r="DG100" s="970"/>
      <c r="DH100" s="971"/>
      <c r="DI100" s="971"/>
      <c r="DJ100" s="971"/>
      <c r="DK100" s="972"/>
      <c r="DL100" s="970"/>
      <c r="DM100" s="971"/>
      <c r="DN100" s="971"/>
      <c r="DO100" s="971"/>
      <c r="DP100" s="972"/>
      <c r="DQ100" s="970"/>
      <c r="DR100" s="971"/>
      <c r="DS100" s="971"/>
      <c r="DT100" s="971"/>
      <c r="DU100" s="972"/>
      <c r="DV100" s="958"/>
      <c r="DW100" s="959"/>
      <c r="DX100" s="959"/>
      <c r="DY100" s="959"/>
      <c r="DZ100" s="960"/>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58"/>
      <c r="BT101" s="959"/>
      <c r="BU101" s="959"/>
      <c r="BV101" s="959"/>
      <c r="BW101" s="959"/>
      <c r="BX101" s="959"/>
      <c r="BY101" s="959"/>
      <c r="BZ101" s="959"/>
      <c r="CA101" s="959"/>
      <c r="CB101" s="959"/>
      <c r="CC101" s="959"/>
      <c r="CD101" s="959"/>
      <c r="CE101" s="959"/>
      <c r="CF101" s="959"/>
      <c r="CG101" s="969"/>
      <c r="CH101" s="970"/>
      <c r="CI101" s="971"/>
      <c r="CJ101" s="971"/>
      <c r="CK101" s="971"/>
      <c r="CL101" s="972"/>
      <c r="CM101" s="970"/>
      <c r="CN101" s="971"/>
      <c r="CO101" s="971"/>
      <c r="CP101" s="971"/>
      <c r="CQ101" s="972"/>
      <c r="CR101" s="970"/>
      <c r="CS101" s="971"/>
      <c r="CT101" s="971"/>
      <c r="CU101" s="971"/>
      <c r="CV101" s="972"/>
      <c r="CW101" s="970"/>
      <c r="CX101" s="971"/>
      <c r="CY101" s="971"/>
      <c r="CZ101" s="971"/>
      <c r="DA101" s="972"/>
      <c r="DB101" s="970"/>
      <c r="DC101" s="971"/>
      <c r="DD101" s="971"/>
      <c r="DE101" s="971"/>
      <c r="DF101" s="972"/>
      <c r="DG101" s="970"/>
      <c r="DH101" s="971"/>
      <c r="DI101" s="971"/>
      <c r="DJ101" s="971"/>
      <c r="DK101" s="972"/>
      <c r="DL101" s="970"/>
      <c r="DM101" s="971"/>
      <c r="DN101" s="971"/>
      <c r="DO101" s="971"/>
      <c r="DP101" s="972"/>
      <c r="DQ101" s="970"/>
      <c r="DR101" s="971"/>
      <c r="DS101" s="971"/>
      <c r="DT101" s="971"/>
      <c r="DU101" s="972"/>
      <c r="DV101" s="958"/>
      <c r="DW101" s="959"/>
      <c r="DX101" s="959"/>
      <c r="DY101" s="959"/>
      <c r="DZ101" s="960"/>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393</v>
      </c>
      <c r="BR102" s="950" t="s">
        <v>427</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t="str">
        <f>IF(SUM(CR7:CV101)=0,"-",SUM(CR7:CV101))</f>
        <v>-</v>
      </c>
      <c r="CS102" s="965"/>
      <c r="CT102" s="965"/>
      <c r="CU102" s="965"/>
      <c r="CV102" s="965"/>
      <c r="CW102" s="966" t="str">
        <f t="shared" ref="CW102" si="4">IF(SUM(CW7:DA101)=0,"-",SUM(CW7:DA101))</f>
        <v>-</v>
      </c>
      <c r="CX102" s="967"/>
      <c r="CY102" s="967"/>
      <c r="CZ102" s="967"/>
      <c r="DA102" s="968"/>
      <c r="DB102" s="966" t="str">
        <f t="shared" ref="DB102" si="5">IF(SUM(DB7:DF101)=0,"-",SUM(DB7:DF101))</f>
        <v>-</v>
      </c>
      <c r="DC102" s="967"/>
      <c r="DD102" s="967"/>
      <c r="DE102" s="967"/>
      <c r="DF102" s="968"/>
      <c r="DG102" s="966" t="str">
        <f t="shared" ref="DG102" si="6">IF(SUM(DG7:DK101)=0,"-",SUM(DG7:DK101))</f>
        <v>-</v>
      </c>
      <c r="DH102" s="967"/>
      <c r="DI102" s="967"/>
      <c r="DJ102" s="967"/>
      <c r="DK102" s="968"/>
      <c r="DL102" s="966" t="str">
        <f t="shared" ref="DL102" si="7">IF(SUM(DL7:DP101)=0,"-",SUM(DL7:DP101))</f>
        <v>-</v>
      </c>
      <c r="DM102" s="967"/>
      <c r="DN102" s="967"/>
      <c r="DO102" s="967"/>
      <c r="DP102" s="968"/>
      <c r="DQ102" s="966" t="str">
        <f t="shared" ref="DQ102" si="8">IF(SUM(DQ7:DU101)=0,"-",SUM(DQ7:DU101))</f>
        <v>-</v>
      </c>
      <c r="DR102" s="967"/>
      <c r="DS102" s="967"/>
      <c r="DT102" s="967"/>
      <c r="DU102" s="968"/>
      <c r="DV102" s="950"/>
      <c r="DW102" s="951"/>
      <c r="DX102" s="951"/>
      <c r="DY102" s="951"/>
      <c r="DZ102" s="952"/>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53" t="s">
        <v>428</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54" t="s">
        <v>429</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430</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431</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55" t="s">
        <v>432</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433</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15">
      <c r="A109" s="908" t="s">
        <v>434</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435</v>
      </c>
      <c r="AB109" s="909"/>
      <c r="AC109" s="909"/>
      <c r="AD109" s="909"/>
      <c r="AE109" s="910"/>
      <c r="AF109" s="911" t="s">
        <v>436</v>
      </c>
      <c r="AG109" s="909"/>
      <c r="AH109" s="909"/>
      <c r="AI109" s="909"/>
      <c r="AJ109" s="910"/>
      <c r="AK109" s="911" t="s">
        <v>311</v>
      </c>
      <c r="AL109" s="909"/>
      <c r="AM109" s="909"/>
      <c r="AN109" s="909"/>
      <c r="AO109" s="910"/>
      <c r="AP109" s="911" t="s">
        <v>437</v>
      </c>
      <c r="AQ109" s="909"/>
      <c r="AR109" s="909"/>
      <c r="AS109" s="909"/>
      <c r="AT109" s="942"/>
      <c r="AU109" s="908" t="s">
        <v>434</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435</v>
      </c>
      <c r="BR109" s="909"/>
      <c r="BS109" s="909"/>
      <c r="BT109" s="909"/>
      <c r="BU109" s="910"/>
      <c r="BV109" s="911" t="s">
        <v>436</v>
      </c>
      <c r="BW109" s="909"/>
      <c r="BX109" s="909"/>
      <c r="BY109" s="909"/>
      <c r="BZ109" s="910"/>
      <c r="CA109" s="911" t="s">
        <v>311</v>
      </c>
      <c r="CB109" s="909"/>
      <c r="CC109" s="909"/>
      <c r="CD109" s="909"/>
      <c r="CE109" s="910"/>
      <c r="CF109" s="949" t="s">
        <v>437</v>
      </c>
      <c r="CG109" s="949"/>
      <c r="CH109" s="949"/>
      <c r="CI109" s="949"/>
      <c r="CJ109" s="949"/>
      <c r="CK109" s="911" t="s">
        <v>438</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435</v>
      </c>
      <c r="DH109" s="909"/>
      <c r="DI109" s="909"/>
      <c r="DJ109" s="909"/>
      <c r="DK109" s="910"/>
      <c r="DL109" s="911" t="s">
        <v>436</v>
      </c>
      <c r="DM109" s="909"/>
      <c r="DN109" s="909"/>
      <c r="DO109" s="909"/>
      <c r="DP109" s="910"/>
      <c r="DQ109" s="911" t="s">
        <v>311</v>
      </c>
      <c r="DR109" s="909"/>
      <c r="DS109" s="909"/>
      <c r="DT109" s="909"/>
      <c r="DU109" s="910"/>
      <c r="DV109" s="911" t="s">
        <v>437</v>
      </c>
      <c r="DW109" s="909"/>
      <c r="DX109" s="909"/>
      <c r="DY109" s="909"/>
      <c r="DZ109" s="942"/>
    </row>
    <row r="110" spans="1:131" s="224" customFormat="1" ht="26.25" customHeight="1" x14ac:dyDescent="0.15">
      <c r="A110" s="820" t="s">
        <v>439</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450209</v>
      </c>
      <c r="AB110" s="902"/>
      <c r="AC110" s="902"/>
      <c r="AD110" s="902"/>
      <c r="AE110" s="903"/>
      <c r="AF110" s="904">
        <v>441570</v>
      </c>
      <c r="AG110" s="902"/>
      <c r="AH110" s="902"/>
      <c r="AI110" s="902"/>
      <c r="AJ110" s="903"/>
      <c r="AK110" s="904">
        <v>467104</v>
      </c>
      <c r="AL110" s="902"/>
      <c r="AM110" s="902"/>
      <c r="AN110" s="902"/>
      <c r="AO110" s="903"/>
      <c r="AP110" s="905">
        <v>23.7</v>
      </c>
      <c r="AQ110" s="906"/>
      <c r="AR110" s="906"/>
      <c r="AS110" s="906"/>
      <c r="AT110" s="907"/>
      <c r="AU110" s="943" t="s">
        <v>75</v>
      </c>
      <c r="AV110" s="944"/>
      <c r="AW110" s="944"/>
      <c r="AX110" s="944"/>
      <c r="AY110" s="944"/>
      <c r="AZ110" s="873" t="s">
        <v>440</v>
      </c>
      <c r="BA110" s="821"/>
      <c r="BB110" s="821"/>
      <c r="BC110" s="821"/>
      <c r="BD110" s="821"/>
      <c r="BE110" s="821"/>
      <c r="BF110" s="821"/>
      <c r="BG110" s="821"/>
      <c r="BH110" s="821"/>
      <c r="BI110" s="821"/>
      <c r="BJ110" s="821"/>
      <c r="BK110" s="821"/>
      <c r="BL110" s="821"/>
      <c r="BM110" s="821"/>
      <c r="BN110" s="821"/>
      <c r="BO110" s="821"/>
      <c r="BP110" s="822"/>
      <c r="BQ110" s="874">
        <v>4641194</v>
      </c>
      <c r="BR110" s="855"/>
      <c r="BS110" s="855"/>
      <c r="BT110" s="855"/>
      <c r="BU110" s="855"/>
      <c r="BV110" s="855">
        <v>4579696</v>
      </c>
      <c r="BW110" s="855"/>
      <c r="BX110" s="855"/>
      <c r="BY110" s="855"/>
      <c r="BZ110" s="855"/>
      <c r="CA110" s="855">
        <v>4327715</v>
      </c>
      <c r="CB110" s="855"/>
      <c r="CC110" s="855"/>
      <c r="CD110" s="855"/>
      <c r="CE110" s="855"/>
      <c r="CF110" s="879">
        <v>219.6</v>
      </c>
      <c r="CG110" s="880"/>
      <c r="CH110" s="880"/>
      <c r="CI110" s="880"/>
      <c r="CJ110" s="880"/>
      <c r="CK110" s="939" t="s">
        <v>441</v>
      </c>
      <c r="CL110" s="832"/>
      <c r="CM110" s="873" t="s">
        <v>442</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443</v>
      </c>
      <c r="DH110" s="855"/>
      <c r="DI110" s="855"/>
      <c r="DJ110" s="855"/>
      <c r="DK110" s="855"/>
      <c r="DL110" s="855" t="s">
        <v>132</v>
      </c>
      <c r="DM110" s="855"/>
      <c r="DN110" s="855"/>
      <c r="DO110" s="855"/>
      <c r="DP110" s="855"/>
      <c r="DQ110" s="855" t="s">
        <v>132</v>
      </c>
      <c r="DR110" s="855"/>
      <c r="DS110" s="855"/>
      <c r="DT110" s="855"/>
      <c r="DU110" s="855"/>
      <c r="DV110" s="856" t="s">
        <v>444</v>
      </c>
      <c r="DW110" s="856"/>
      <c r="DX110" s="856"/>
      <c r="DY110" s="856"/>
      <c r="DZ110" s="857"/>
    </row>
    <row r="111" spans="1:131" s="224" customFormat="1" ht="26.25" customHeight="1" x14ac:dyDescent="0.15">
      <c r="A111" s="787" t="s">
        <v>445</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443</v>
      </c>
      <c r="AB111" s="932"/>
      <c r="AC111" s="932"/>
      <c r="AD111" s="932"/>
      <c r="AE111" s="933"/>
      <c r="AF111" s="934" t="s">
        <v>132</v>
      </c>
      <c r="AG111" s="932"/>
      <c r="AH111" s="932"/>
      <c r="AI111" s="932"/>
      <c r="AJ111" s="933"/>
      <c r="AK111" s="934" t="s">
        <v>132</v>
      </c>
      <c r="AL111" s="932"/>
      <c r="AM111" s="932"/>
      <c r="AN111" s="932"/>
      <c r="AO111" s="933"/>
      <c r="AP111" s="935" t="s">
        <v>443</v>
      </c>
      <c r="AQ111" s="936"/>
      <c r="AR111" s="936"/>
      <c r="AS111" s="936"/>
      <c r="AT111" s="937"/>
      <c r="AU111" s="945"/>
      <c r="AV111" s="946"/>
      <c r="AW111" s="946"/>
      <c r="AX111" s="946"/>
      <c r="AY111" s="946"/>
      <c r="AZ111" s="828" t="s">
        <v>446</v>
      </c>
      <c r="BA111" s="765"/>
      <c r="BB111" s="765"/>
      <c r="BC111" s="765"/>
      <c r="BD111" s="765"/>
      <c r="BE111" s="765"/>
      <c r="BF111" s="765"/>
      <c r="BG111" s="765"/>
      <c r="BH111" s="765"/>
      <c r="BI111" s="765"/>
      <c r="BJ111" s="765"/>
      <c r="BK111" s="765"/>
      <c r="BL111" s="765"/>
      <c r="BM111" s="765"/>
      <c r="BN111" s="765"/>
      <c r="BO111" s="765"/>
      <c r="BP111" s="766"/>
      <c r="BQ111" s="829" t="s">
        <v>132</v>
      </c>
      <c r="BR111" s="830"/>
      <c r="BS111" s="830"/>
      <c r="BT111" s="830"/>
      <c r="BU111" s="830"/>
      <c r="BV111" s="830" t="s">
        <v>443</v>
      </c>
      <c r="BW111" s="830"/>
      <c r="BX111" s="830"/>
      <c r="BY111" s="830"/>
      <c r="BZ111" s="830"/>
      <c r="CA111" s="830" t="s">
        <v>132</v>
      </c>
      <c r="CB111" s="830"/>
      <c r="CC111" s="830"/>
      <c r="CD111" s="830"/>
      <c r="CE111" s="830"/>
      <c r="CF111" s="888" t="s">
        <v>132</v>
      </c>
      <c r="CG111" s="889"/>
      <c r="CH111" s="889"/>
      <c r="CI111" s="889"/>
      <c r="CJ111" s="889"/>
      <c r="CK111" s="940"/>
      <c r="CL111" s="834"/>
      <c r="CM111" s="828" t="s">
        <v>447</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443</v>
      </c>
      <c r="DH111" s="830"/>
      <c r="DI111" s="830"/>
      <c r="DJ111" s="830"/>
      <c r="DK111" s="830"/>
      <c r="DL111" s="830" t="s">
        <v>443</v>
      </c>
      <c r="DM111" s="830"/>
      <c r="DN111" s="830"/>
      <c r="DO111" s="830"/>
      <c r="DP111" s="830"/>
      <c r="DQ111" s="830" t="s">
        <v>443</v>
      </c>
      <c r="DR111" s="830"/>
      <c r="DS111" s="830"/>
      <c r="DT111" s="830"/>
      <c r="DU111" s="830"/>
      <c r="DV111" s="807" t="s">
        <v>443</v>
      </c>
      <c r="DW111" s="807"/>
      <c r="DX111" s="807"/>
      <c r="DY111" s="807"/>
      <c r="DZ111" s="808"/>
    </row>
    <row r="112" spans="1:131" s="224" customFormat="1" ht="26.25" customHeight="1" x14ac:dyDescent="0.15">
      <c r="A112" s="925" t="s">
        <v>448</v>
      </c>
      <c r="B112" s="926"/>
      <c r="C112" s="765" t="s">
        <v>449</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132</v>
      </c>
      <c r="AB112" s="793"/>
      <c r="AC112" s="793"/>
      <c r="AD112" s="793"/>
      <c r="AE112" s="794"/>
      <c r="AF112" s="795" t="s">
        <v>443</v>
      </c>
      <c r="AG112" s="793"/>
      <c r="AH112" s="793"/>
      <c r="AI112" s="793"/>
      <c r="AJ112" s="794"/>
      <c r="AK112" s="795" t="s">
        <v>443</v>
      </c>
      <c r="AL112" s="793"/>
      <c r="AM112" s="793"/>
      <c r="AN112" s="793"/>
      <c r="AO112" s="794"/>
      <c r="AP112" s="837" t="s">
        <v>443</v>
      </c>
      <c r="AQ112" s="838"/>
      <c r="AR112" s="838"/>
      <c r="AS112" s="838"/>
      <c r="AT112" s="839"/>
      <c r="AU112" s="945"/>
      <c r="AV112" s="946"/>
      <c r="AW112" s="946"/>
      <c r="AX112" s="946"/>
      <c r="AY112" s="946"/>
      <c r="AZ112" s="828" t="s">
        <v>450</v>
      </c>
      <c r="BA112" s="765"/>
      <c r="BB112" s="765"/>
      <c r="BC112" s="765"/>
      <c r="BD112" s="765"/>
      <c r="BE112" s="765"/>
      <c r="BF112" s="765"/>
      <c r="BG112" s="765"/>
      <c r="BH112" s="765"/>
      <c r="BI112" s="765"/>
      <c r="BJ112" s="765"/>
      <c r="BK112" s="765"/>
      <c r="BL112" s="765"/>
      <c r="BM112" s="765"/>
      <c r="BN112" s="765"/>
      <c r="BO112" s="765"/>
      <c r="BP112" s="766"/>
      <c r="BQ112" s="829">
        <v>724726</v>
      </c>
      <c r="BR112" s="830"/>
      <c r="BS112" s="830"/>
      <c r="BT112" s="830"/>
      <c r="BU112" s="830"/>
      <c r="BV112" s="830">
        <v>632268</v>
      </c>
      <c r="BW112" s="830"/>
      <c r="BX112" s="830"/>
      <c r="BY112" s="830"/>
      <c r="BZ112" s="830"/>
      <c r="CA112" s="830">
        <v>564747</v>
      </c>
      <c r="CB112" s="830"/>
      <c r="CC112" s="830"/>
      <c r="CD112" s="830"/>
      <c r="CE112" s="830"/>
      <c r="CF112" s="888">
        <v>28.7</v>
      </c>
      <c r="CG112" s="889"/>
      <c r="CH112" s="889"/>
      <c r="CI112" s="889"/>
      <c r="CJ112" s="889"/>
      <c r="CK112" s="940"/>
      <c r="CL112" s="834"/>
      <c r="CM112" s="828" t="s">
        <v>451</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443</v>
      </c>
      <c r="DH112" s="830"/>
      <c r="DI112" s="830"/>
      <c r="DJ112" s="830"/>
      <c r="DK112" s="830"/>
      <c r="DL112" s="830" t="s">
        <v>443</v>
      </c>
      <c r="DM112" s="830"/>
      <c r="DN112" s="830"/>
      <c r="DO112" s="830"/>
      <c r="DP112" s="830"/>
      <c r="DQ112" s="830" t="s">
        <v>132</v>
      </c>
      <c r="DR112" s="830"/>
      <c r="DS112" s="830"/>
      <c r="DT112" s="830"/>
      <c r="DU112" s="830"/>
      <c r="DV112" s="807" t="s">
        <v>444</v>
      </c>
      <c r="DW112" s="807"/>
      <c r="DX112" s="807"/>
      <c r="DY112" s="807"/>
      <c r="DZ112" s="808"/>
    </row>
    <row r="113" spans="1:130" s="224" customFormat="1" ht="26.25" customHeight="1" x14ac:dyDescent="0.15">
      <c r="A113" s="927"/>
      <c r="B113" s="928"/>
      <c r="C113" s="765" t="s">
        <v>452</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148108</v>
      </c>
      <c r="AB113" s="932"/>
      <c r="AC113" s="932"/>
      <c r="AD113" s="932"/>
      <c r="AE113" s="933"/>
      <c r="AF113" s="934">
        <v>140009</v>
      </c>
      <c r="AG113" s="932"/>
      <c r="AH113" s="932"/>
      <c r="AI113" s="932"/>
      <c r="AJ113" s="933"/>
      <c r="AK113" s="934">
        <v>99873</v>
      </c>
      <c r="AL113" s="932"/>
      <c r="AM113" s="932"/>
      <c r="AN113" s="932"/>
      <c r="AO113" s="933"/>
      <c r="AP113" s="935">
        <v>5.0999999999999996</v>
      </c>
      <c r="AQ113" s="936"/>
      <c r="AR113" s="936"/>
      <c r="AS113" s="936"/>
      <c r="AT113" s="937"/>
      <c r="AU113" s="945"/>
      <c r="AV113" s="946"/>
      <c r="AW113" s="946"/>
      <c r="AX113" s="946"/>
      <c r="AY113" s="946"/>
      <c r="AZ113" s="828" t="s">
        <v>453</v>
      </c>
      <c r="BA113" s="765"/>
      <c r="BB113" s="765"/>
      <c r="BC113" s="765"/>
      <c r="BD113" s="765"/>
      <c r="BE113" s="765"/>
      <c r="BF113" s="765"/>
      <c r="BG113" s="765"/>
      <c r="BH113" s="765"/>
      <c r="BI113" s="765"/>
      <c r="BJ113" s="765"/>
      <c r="BK113" s="765"/>
      <c r="BL113" s="765"/>
      <c r="BM113" s="765"/>
      <c r="BN113" s="765"/>
      <c r="BO113" s="765"/>
      <c r="BP113" s="766"/>
      <c r="BQ113" s="829">
        <v>91445</v>
      </c>
      <c r="BR113" s="830"/>
      <c r="BS113" s="830"/>
      <c r="BT113" s="830"/>
      <c r="BU113" s="830"/>
      <c r="BV113" s="830">
        <v>140395</v>
      </c>
      <c r="BW113" s="830"/>
      <c r="BX113" s="830"/>
      <c r="BY113" s="830"/>
      <c r="BZ113" s="830"/>
      <c r="CA113" s="830">
        <v>140049</v>
      </c>
      <c r="CB113" s="830"/>
      <c r="CC113" s="830"/>
      <c r="CD113" s="830"/>
      <c r="CE113" s="830"/>
      <c r="CF113" s="888">
        <v>7.1</v>
      </c>
      <c r="CG113" s="889"/>
      <c r="CH113" s="889"/>
      <c r="CI113" s="889"/>
      <c r="CJ113" s="889"/>
      <c r="CK113" s="940"/>
      <c r="CL113" s="834"/>
      <c r="CM113" s="828" t="s">
        <v>454</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443</v>
      </c>
      <c r="DH113" s="793"/>
      <c r="DI113" s="793"/>
      <c r="DJ113" s="793"/>
      <c r="DK113" s="794"/>
      <c r="DL113" s="795" t="s">
        <v>132</v>
      </c>
      <c r="DM113" s="793"/>
      <c r="DN113" s="793"/>
      <c r="DO113" s="793"/>
      <c r="DP113" s="794"/>
      <c r="DQ113" s="795" t="s">
        <v>132</v>
      </c>
      <c r="DR113" s="793"/>
      <c r="DS113" s="793"/>
      <c r="DT113" s="793"/>
      <c r="DU113" s="794"/>
      <c r="DV113" s="837" t="s">
        <v>132</v>
      </c>
      <c r="DW113" s="838"/>
      <c r="DX113" s="838"/>
      <c r="DY113" s="838"/>
      <c r="DZ113" s="839"/>
    </row>
    <row r="114" spans="1:130" s="224" customFormat="1" ht="26.25" customHeight="1" x14ac:dyDescent="0.15">
      <c r="A114" s="927"/>
      <c r="B114" s="928"/>
      <c r="C114" s="765" t="s">
        <v>455</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15</v>
      </c>
      <c r="AB114" s="793"/>
      <c r="AC114" s="793"/>
      <c r="AD114" s="793"/>
      <c r="AE114" s="794"/>
      <c r="AF114" s="795">
        <v>321</v>
      </c>
      <c r="AG114" s="793"/>
      <c r="AH114" s="793"/>
      <c r="AI114" s="793"/>
      <c r="AJ114" s="794"/>
      <c r="AK114" s="795">
        <v>327</v>
      </c>
      <c r="AL114" s="793"/>
      <c r="AM114" s="793"/>
      <c r="AN114" s="793"/>
      <c r="AO114" s="794"/>
      <c r="AP114" s="837">
        <v>0</v>
      </c>
      <c r="AQ114" s="838"/>
      <c r="AR114" s="838"/>
      <c r="AS114" s="838"/>
      <c r="AT114" s="839"/>
      <c r="AU114" s="945"/>
      <c r="AV114" s="946"/>
      <c r="AW114" s="946"/>
      <c r="AX114" s="946"/>
      <c r="AY114" s="946"/>
      <c r="AZ114" s="828" t="s">
        <v>456</v>
      </c>
      <c r="BA114" s="765"/>
      <c r="BB114" s="765"/>
      <c r="BC114" s="765"/>
      <c r="BD114" s="765"/>
      <c r="BE114" s="765"/>
      <c r="BF114" s="765"/>
      <c r="BG114" s="765"/>
      <c r="BH114" s="765"/>
      <c r="BI114" s="765"/>
      <c r="BJ114" s="765"/>
      <c r="BK114" s="765"/>
      <c r="BL114" s="765"/>
      <c r="BM114" s="765"/>
      <c r="BN114" s="765"/>
      <c r="BO114" s="765"/>
      <c r="BP114" s="766"/>
      <c r="BQ114" s="829">
        <v>573012</v>
      </c>
      <c r="BR114" s="830"/>
      <c r="BS114" s="830"/>
      <c r="BT114" s="830"/>
      <c r="BU114" s="830"/>
      <c r="BV114" s="830">
        <v>565802</v>
      </c>
      <c r="BW114" s="830"/>
      <c r="BX114" s="830"/>
      <c r="BY114" s="830"/>
      <c r="BZ114" s="830"/>
      <c r="CA114" s="830">
        <v>577047</v>
      </c>
      <c r="CB114" s="830"/>
      <c r="CC114" s="830"/>
      <c r="CD114" s="830"/>
      <c r="CE114" s="830"/>
      <c r="CF114" s="888">
        <v>29.3</v>
      </c>
      <c r="CG114" s="889"/>
      <c r="CH114" s="889"/>
      <c r="CI114" s="889"/>
      <c r="CJ114" s="889"/>
      <c r="CK114" s="940"/>
      <c r="CL114" s="834"/>
      <c r="CM114" s="828" t="s">
        <v>457</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132</v>
      </c>
      <c r="DH114" s="793"/>
      <c r="DI114" s="793"/>
      <c r="DJ114" s="793"/>
      <c r="DK114" s="794"/>
      <c r="DL114" s="795" t="s">
        <v>132</v>
      </c>
      <c r="DM114" s="793"/>
      <c r="DN114" s="793"/>
      <c r="DO114" s="793"/>
      <c r="DP114" s="794"/>
      <c r="DQ114" s="795" t="s">
        <v>443</v>
      </c>
      <c r="DR114" s="793"/>
      <c r="DS114" s="793"/>
      <c r="DT114" s="793"/>
      <c r="DU114" s="794"/>
      <c r="DV114" s="837" t="s">
        <v>443</v>
      </c>
      <c r="DW114" s="838"/>
      <c r="DX114" s="838"/>
      <c r="DY114" s="838"/>
      <c r="DZ114" s="839"/>
    </row>
    <row r="115" spans="1:130" s="224" customFormat="1" ht="26.25" customHeight="1" x14ac:dyDescent="0.15">
      <c r="A115" s="927"/>
      <c r="B115" s="928"/>
      <c r="C115" s="765" t="s">
        <v>458</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t="s">
        <v>132</v>
      </c>
      <c r="AB115" s="932"/>
      <c r="AC115" s="932"/>
      <c r="AD115" s="932"/>
      <c r="AE115" s="933"/>
      <c r="AF115" s="934" t="s">
        <v>132</v>
      </c>
      <c r="AG115" s="932"/>
      <c r="AH115" s="932"/>
      <c r="AI115" s="932"/>
      <c r="AJ115" s="933"/>
      <c r="AK115" s="934" t="s">
        <v>132</v>
      </c>
      <c r="AL115" s="932"/>
      <c r="AM115" s="932"/>
      <c r="AN115" s="932"/>
      <c r="AO115" s="933"/>
      <c r="AP115" s="935" t="s">
        <v>444</v>
      </c>
      <c r="AQ115" s="936"/>
      <c r="AR115" s="936"/>
      <c r="AS115" s="936"/>
      <c r="AT115" s="937"/>
      <c r="AU115" s="945"/>
      <c r="AV115" s="946"/>
      <c r="AW115" s="946"/>
      <c r="AX115" s="946"/>
      <c r="AY115" s="946"/>
      <c r="AZ115" s="828" t="s">
        <v>459</v>
      </c>
      <c r="BA115" s="765"/>
      <c r="BB115" s="765"/>
      <c r="BC115" s="765"/>
      <c r="BD115" s="765"/>
      <c r="BE115" s="765"/>
      <c r="BF115" s="765"/>
      <c r="BG115" s="765"/>
      <c r="BH115" s="765"/>
      <c r="BI115" s="765"/>
      <c r="BJ115" s="765"/>
      <c r="BK115" s="765"/>
      <c r="BL115" s="765"/>
      <c r="BM115" s="765"/>
      <c r="BN115" s="765"/>
      <c r="BO115" s="765"/>
      <c r="BP115" s="766"/>
      <c r="BQ115" s="829" t="s">
        <v>132</v>
      </c>
      <c r="BR115" s="830"/>
      <c r="BS115" s="830"/>
      <c r="BT115" s="830"/>
      <c r="BU115" s="830"/>
      <c r="BV115" s="830" t="s">
        <v>132</v>
      </c>
      <c r="BW115" s="830"/>
      <c r="BX115" s="830"/>
      <c r="BY115" s="830"/>
      <c r="BZ115" s="830"/>
      <c r="CA115" s="830" t="s">
        <v>132</v>
      </c>
      <c r="CB115" s="830"/>
      <c r="CC115" s="830"/>
      <c r="CD115" s="830"/>
      <c r="CE115" s="830"/>
      <c r="CF115" s="888" t="s">
        <v>443</v>
      </c>
      <c r="CG115" s="889"/>
      <c r="CH115" s="889"/>
      <c r="CI115" s="889"/>
      <c r="CJ115" s="889"/>
      <c r="CK115" s="940"/>
      <c r="CL115" s="834"/>
      <c r="CM115" s="828" t="s">
        <v>460</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132</v>
      </c>
      <c r="DH115" s="793"/>
      <c r="DI115" s="793"/>
      <c r="DJ115" s="793"/>
      <c r="DK115" s="794"/>
      <c r="DL115" s="795" t="s">
        <v>443</v>
      </c>
      <c r="DM115" s="793"/>
      <c r="DN115" s="793"/>
      <c r="DO115" s="793"/>
      <c r="DP115" s="794"/>
      <c r="DQ115" s="795" t="s">
        <v>132</v>
      </c>
      <c r="DR115" s="793"/>
      <c r="DS115" s="793"/>
      <c r="DT115" s="793"/>
      <c r="DU115" s="794"/>
      <c r="DV115" s="837" t="s">
        <v>132</v>
      </c>
      <c r="DW115" s="838"/>
      <c r="DX115" s="838"/>
      <c r="DY115" s="838"/>
      <c r="DZ115" s="839"/>
    </row>
    <row r="116" spans="1:130" s="224" customFormat="1" ht="26.25" customHeight="1" x14ac:dyDescent="0.15">
      <c r="A116" s="929"/>
      <c r="B116" s="930"/>
      <c r="C116" s="852" t="s">
        <v>461</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132</v>
      </c>
      <c r="AB116" s="793"/>
      <c r="AC116" s="793"/>
      <c r="AD116" s="793"/>
      <c r="AE116" s="794"/>
      <c r="AF116" s="795" t="s">
        <v>443</v>
      </c>
      <c r="AG116" s="793"/>
      <c r="AH116" s="793"/>
      <c r="AI116" s="793"/>
      <c r="AJ116" s="794"/>
      <c r="AK116" s="795" t="s">
        <v>443</v>
      </c>
      <c r="AL116" s="793"/>
      <c r="AM116" s="793"/>
      <c r="AN116" s="793"/>
      <c r="AO116" s="794"/>
      <c r="AP116" s="837" t="s">
        <v>132</v>
      </c>
      <c r="AQ116" s="838"/>
      <c r="AR116" s="838"/>
      <c r="AS116" s="838"/>
      <c r="AT116" s="839"/>
      <c r="AU116" s="945"/>
      <c r="AV116" s="946"/>
      <c r="AW116" s="946"/>
      <c r="AX116" s="946"/>
      <c r="AY116" s="946"/>
      <c r="AZ116" s="922" t="s">
        <v>462</v>
      </c>
      <c r="BA116" s="923"/>
      <c r="BB116" s="923"/>
      <c r="BC116" s="923"/>
      <c r="BD116" s="923"/>
      <c r="BE116" s="923"/>
      <c r="BF116" s="923"/>
      <c r="BG116" s="923"/>
      <c r="BH116" s="923"/>
      <c r="BI116" s="923"/>
      <c r="BJ116" s="923"/>
      <c r="BK116" s="923"/>
      <c r="BL116" s="923"/>
      <c r="BM116" s="923"/>
      <c r="BN116" s="923"/>
      <c r="BO116" s="923"/>
      <c r="BP116" s="924"/>
      <c r="BQ116" s="829" t="s">
        <v>132</v>
      </c>
      <c r="BR116" s="830"/>
      <c r="BS116" s="830"/>
      <c r="BT116" s="830"/>
      <c r="BU116" s="830"/>
      <c r="BV116" s="830" t="s">
        <v>443</v>
      </c>
      <c r="BW116" s="830"/>
      <c r="BX116" s="830"/>
      <c r="BY116" s="830"/>
      <c r="BZ116" s="830"/>
      <c r="CA116" s="830" t="s">
        <v>132</v>
      </c>
      <c r="CB116" s="830"/>
      <c r="CC116" s="830"/>
      <c r="CD116" s="830"/>
      <c r="CE116" s="830"/>
      <c r="CF116" s="888" t="s">
        <v>132</v>
      </c>
      <c r="CG116" s="889"/>
      <c r="CH116" s="889"/>
      <c r="CI116" s="889"/>
      <c r="CJ116" s="889"/>
      <c r="CK116" s="940"/>
      <c r="CL116" s="834"/>
      <c r="CM116" s="828" t="s">
        <v>463</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443</v>
      </c>
      <c r="DH116" s="793"/>
      <c r="DI116" s="793"/>
      <c r="DJ116" s="793"/>
      <c r="DK116" s="794"/>
      <c r="DL116" s="795" t="s">
        <v>443</v>
      </c>
      <c r="DM116" s="793"/>
      <c r="DN116" s="793"/>
      <c r="DO116" s="793"/>
      <c r="DP116" s="794"/>
      <c r="DQ116" s="795" t="s">
        <v>443</v>
      </c>
      <c r="DR116" s="793"/>
      <c r="DS116" s="793"/>
      <c r="DT116" s="793"/>
      <c r="DU116" s="794"/>
      <c r="DV116" s="837" t="s">
        <v>443</v>
      </c>
      <c r="DW116" s="838"/>
      <c r="DX116" s="838"/>
      <c r="DY116" s="838"/>
      <c r="DZ116" s="839"/>
    </row>
    <row r="117" spans="1:130" s="224" customFormat="1" ht="26.25" customHeight="1" x14ac:dyDescent="0.15">
      <c r="A117" s="908" t="s">
        <v>189</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464</v>
      </c>
      <c r="Z117" s="910"/>
      <c r="AA117" s="915">
        <v>598332</v>
      </c>
      <c r="AB117" s="916"/>
      <c r="AC117" s="916"/>
      <c r="AD117" s="916"/>
      <c r="AE117" s="917"/>
      <c r="AF117" s="918">
        <v>581900</v>
      </c>
      <c r="AG117" s="916"/>
      <c r="AH117" s="916"/>
      <c r="AI117" s="916"/>
      <c r="AJ117" s="917"/>
      <c r="AK117" s="918">
        <v>567304</v>
      </c>
      <c r="AL117" s="916"/>
      <c r="AM117" s="916"/>
      <c r="AN117" s="916"/>
      <c r="AO117" s="917"/>
      <c r="AP117" s="919"/>
      <c r="AQ117" s="920"/>
      <c r="AR117" s="920"/>
      <c r="AS117" s="920"/>
      <c r="AT117" s="921"/>
      <c r="AU117" s="945"/>
      <c r="AV117" s="946"/>
      <c r="AW117" s="946"/>
      <c r="AX117" s="946"/>
      <c r="AY117" s="946"/>
      <c r="AZ117" s="876" t="s">
        <v>465</v>
      </c>
      <c r="BA117" s="877"/>
      <c r="BB117" s="877"/>
      <c r="BC117" s="877"/>
      <c r="BD117" s="877"/>
      <c r="BE117" s="877"/>
      <c r="BF117" s="877"/>
      <c r="BG117" s="877"/>
      <c r="BH117" s="877"/>
      <c r="BI117" s="877"/>
      <c r="BJ117" s="877"/>
      <c r="BK117" s="877"/>
      <c r="BL117" s="877"/>
      <c r="BM117" s="877"/>
      <c r="BN117" s="877"/>
      <c r="BO117" s="877"/>
      <c r="BP117" s="878"/>
      <c r="BQ117" s="829" t="s">
        <v>132</v>
      </c>
      <c r="BR117" s="830"/>
      <c r="BS117" s="830"/>
      <c r="BT117" s="830"/>
      <c r="BU117" s="830"/>
      <c r="BV117" s="830" t="s">
        <v>132</v>
      </c>
      <c r="BW117" s="830"/>
      <c r="BX117" s="830"/>
      <c r="BY117" s="830"/>
      <c r="BZ117" s="830"/>
      <c r="CA117" s="830" t="s">
        <v>132</v>
      </c>
      <c r="CB117" s="830"/>
      <c r="CC117" s="830"/>
      <c r="CD117" s="830"/>
      <c r="CE117" s="830"/>
      <c r="CF117" s="888" t="s">
        <v>132</v>
      </c>
      <c r="CG117" s="889"/>
      <c r="CH117" s="889"/>
      <c r="CI117" s="889"/>
      <c r="CJ117" s="889"/>
      <c r="CK117" s="940"/>
      <c r="CL117" s="834"/>
      <c r="CM117" s="828" t="s">
        <v>466</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443</v>
      </c>
      <c r="DH117" s="793"/>
      <c r="DI117" s="793"/>
      <c r="DJ117" s="793"/>
      <c r="DK117" s="794"/>
      <c r="DL117" s="795" t="s">
        <v>132</v>
      </c>
      <c r="DM117" s="793"/>
      <c r="DN117" s="793"/>
      <c r="DO117" s="793"/>
      <c r="DP117" s="794"/>
      <c r="DQ117" s="795" t="s">
        <v>132</v>
      </c>
      <c r="DR117" s="793"/>
      <c r="DS117" s="793"/>
      <c r="DT117" s="793"/>
      <c r="DU117" s="794"/>
      <c r="DV117" s="837" t="s">
        <v>132</v>
      </c>
      <c r="DW117" s="838"/>
      <c r="DX117" s="838"/>
      <c r="DY117" s="838"/>
      <c r="DZ117" s="839"/>
    </row>
    <row r="118" spans="1:130" s="224" customFormat="1" ht="26.25" customHeight="1" x14ac:dyDescent="0.15">
      <c r="A118" s="908" t="s">
        <v>438</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435</v>
      </c>
      <c r="AB118" s="909"/>
      <c r="AC118" s="909"/>
      <c r="AD118" s="909"/>
      <c r="AE118" s="910"/>
      <c r="AF118" s="911" t="s">
        <v>436</v>
      </c>
      <c r="AG118" s="909"/>
      <c r="AH118" s="909"/>
      <c r="AI118" s="909"/>
      <c r="AJ118" s="910"/>
      <c r="AK118" s="911" t="s">
        <v>311</v>
      </c>
      <c r="AL118" s="909"/>
      <c r="AM118" s="909"/>
      <c r="AN118" s="909"/>
      <c r="AO118" s="910"/>
      <c r="AP118" s="912" t="s">
        <v>437</v>
      </c>
      <c r="AQ118" s="913"/>
      <c r="AR118" s="913"/>
      <c r="AS118" s="913"/>
      <c r="AT118" s="914"/>
      <c r="AU118" s="945"/>
      <c r="AV118" s="946"/>
      <c r="AW118" s="946"/>
      <c r="AX118" s="946"/>
      <c r="AY118" s="946"/>
      <c r="AZ118" s="851" t="s">
        <v>467</v>
      </c>
      <c r="BA118" s="852"/>
      <c r="BB118" s="852"/>
      <c r="BC118" s="852"/>
      <c r="BD118" s="852"/>
      <c r="BE118" s="852"/>
      <c r="BF118" s="852"/>
      <c r="BG118" s="852"/>
      <c r="BH118" s="852"/>
      <c r="BI118" s="852"/>
      <c r="BJ118" s="852"/>
      <c r="BK118" s="852"/>
      <c r="BL118" s="852"/>
      <c r="BM118" s="852"/>
      <c r="BN118" s="852"/>
      <c r="BO118" s="852"/>
      <c r="BP118" s="853"/>
      <c r="BQ118" s="892" t="s">
        <v>443</v>
      </c>
      <c r="BR118" s="858"/>
      <c r="BS118" s="858"/>
      <c r="BT118" s="858"/>
      <c r="BU118" s="858"/>
      <c r="BV118" s="858" t="s">
        <v>443</v>
      </c>
      <c r="BW118" s="858"/>
      <c r="BX118" s="858"/>
      <c r="BY118" s="858"/>
      <c r="BZ118" s="858"/>
      <c r="CA118" s="858" t="s">
        <v>132</v>
      </c>
      <c r="CB118" s="858"/>
      <c r="CC118" s="858"/>
      <c r="CD118" s="858"/>
      <c r="CE118" s="858"/>
      <c r="CF118" s="888" t="s">
        <v>443</v>
      </c>
      <c r="CG118" s="889"/>
      <c r="CH118" s="889"/>
      <c r="CI118" s="889"/>
      <c r="CJ118" s="889"/>
      <c r="CK118" s="940"/>
      <c r="CL118" s="834"/>
      <c r="CM118" s="828" t="s">
        <v>468</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443</v>
      </c>
      <c r="DH118" s="793"/>
      <c r="DI118" s="793"/>
      <c r="DJ118" s="793"/>
      <c r="DK118" s="794"/>
      <c r="DL118" s="795" t="s">
        <v>443</v>
      </c>
      <c r="DM118" s="793"/>
      <c r="DN118" s="793"/>
      <c r="DO118" s="793"/>
      <c r="DP118" s="794"/>
      <c r="DQ118" s="795" t="s">
        <v>132</v>
      </c>
      <c r="DR118" s="793"/>
      <c r="DS118" s="793"/>
      <c r="DT118" s="793"/>
      <c r="DU118" s="794"/>
      <c r="DV118" s="837" t="s">
        <v>132</v>
      </c>
      <c r="DW118" s="838"/>
      <c r="DX118" s="838"/>
      <c r="DY118" s="838"/>
      <c r="DZ118" s="839"/>
    </row>
    <row r="119" spans="1:130" s="224" customFormat="1" ht="26.25" customHeight="1" x14ac:dyDescent="0.15">
      <c r="A119" s="831" t="s">
        <v>441</v>
      </c>
      <c r="B119" s="832"/>
      <c r="C119" s="873" t="s">
        <v>442</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443</v>
      </c>
      <c r="AB119" s="902"/>
      <c r="AC119" s="902"/>
      <c r="AD119" s="902"/>
      <c r="AE119" s="903"/>
      <c r="AF119" s="904" t="s">
        <v>132</v>
      </c>
      <c r="AG119" s="902"/>
      <c r="AH119" s="902"/>
      <c r="AI119" s="902"/>
      <c r="AJ119" s="903"/>
      <c r="AK119" s="904" t="s">
        <v>443</v>
      </c>
      <c r="AL119" s="902"/>
      <c r="AM119" s="902"/>
      <c r="AN119" s="902"/>
      <c r="AO119" s="903"/>
      <c r="AP119" s="905" t="s">
        <v>132</v>
      </c>
      <c r="AQ119" s="906"/>
      <c r="AR119" s="906"/>
      <c r="AS119" s="906"/>
      <c r="AT119" s="907"/>
      <c r="AU119" s="947"/>
      <c r="AV119" s="948"/>
      <c r="AW119" s="948"/>
      <c r="AX119" s="948"/>
      <c r="AY119" s="948"/>
      <c r="AZ119" s="245" t="s">
        <v>189</v>
      </c>
      <c r="BA119" s="245"/>
      <c r="BB119" s="245"/>
      <c r="BC119" s="245"/>
      <c r="BD119" s="245"/>
      <c r="BE119" s="245"/>
      <c r="BF119" s="245"/>
      <c r="BG119" s="245"/>
      <c r="BH119" s="245"/>
      <c r="BI119" s="245"/>
      <c r="BJ119" s="245"/>
      <c r="BK119" s="245"/>
      <c r="BL119" s="245"/>
      <c r="BM119" s="245"/>
      <c r="BN119" s="245"/>
      <c r="BO119" s="890" t="s">
        <v>469</v>
      </c>
      <c r="BP119" s="891"/>
      <c r="BQ119" s="892">
        <v>6030377</v>
      </c>
      <c r="BR119" s="858"/>
      <c r="BS119" s="858"/>
      <c r="BT119" s="858"/>
      <c r="BU119" s="858"/>
      <c r="BV119" s="858">
        <v>5918161</v>
      </c>
      <c r="BW119" s="858"/>
      <c r="BX119" s="858"/>
      <c r="BY119" s="858"/>
      <c r="BZ119" s="858"/>
      <c r="CA119" s="858">
        <v>5609558</v>
      </c>
      <c r="CB119" s="858"/>
      <c r="CC119" s="858"/>
      <c r="CD119" s="858"/>
      <c r="CE119" s="858"/>
      <c r="CF119" s="761"/>
      <c r="CG119" s="762"/>
      <c r="CH119" s="762"/>
      <c r="CI119" s="762"/>
      <c r="CJ119" s="847"/>
      <c r="CK119" s="941"/>
      <c r="CL119" s="836"/>
      <c r="CM119" s="851" t="s">
        <v>470</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443</v>
      </c>
      <c r="DH119" s="777"/>
      <c r="DI119" s="777"/>
      <c r="DJ119" s="777"/>
      <c r="DK119" s="778"/>
      <c r="DL119" s="779" t="s">
        <v>132</v>
      </c>
      <c r="DM119" s="777"/>
      <c r="DN119" s="777"/>
      <c r="DO119" s="777"/>
      <c r="DP119" s="778"/>
      <c r="DQ119" s="779" t="s">
        <v>132</v>
      </c>
      <c r="DR119" s="777"/>
      <c r="DS119" s="777"/>
      <c r="DT119" s="777"/>
      <c r="DU119" s="778"/>
      <c r="DV119" s="861" t="s">
        <v>132</v>
      </c>
      <c r="DW119" s="862"/>
      <c r="DX119" s="862"/>
      <c r="DY119" s="862"/>
      <c r="DZ119" s="863"/>
    </row>
    <row r="120" spans="1:130" s="224" customFormat="1" ht="26.25" customHeight="1" x14ac:dyDescent="0.15">
      <c r="A120" s="833"/>
      <c r="B120" s="834"/>
      <c r="C120" s="828" t="s">
        <v>447</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132</v>
      </c>
      <c r="AB120" s="793"/>
      <c r="AC120" s="793"/>
      <c r="AD120" s="793"/>
      <c r="AE120" s="794"/>
      <c r="AF120" s="795" t="s">
        <v>443</v>
      </c>
      <c r="AG120" s="793"/>
      <c r="AH120" s="793"/>
      <c r="AI120" s="793"/>
      <c r="AJ120" s="794"/>
      <c r="AK120" s="795" t="s">
        <v>132</v>
      </c>
      <c r="AL120" s="793"/>
      <c r="AM120" s="793"/>
      <c r="AN120" s="793"/>
      <c r="AO120" s="794"/>
      <c r="AP120" s="837" t="s">
        <v>443</v>
      </c>
      <c r="AQ120" s="838"/>
      <c r="AR120" s="838"/>
      <c r="AS120" s="838"/>
      <c r="AT120" s="839"/>
      <c r="AU120" s="893" t="s">
        <v>471</v>
      </c>
      <c r="AV120" s="894"/>
      <c r="AW120" s="894"/>
      <c r="AX120" s="894"/>
      <c r="AY120" s="895"/>
      <c r="AZ120" s="873" t="s">
        <v>472</v>
      </c>
      <c r="BA120" s="821"/>
      <c r="BB120" s="821"/>
      <c r="BC120" s="821"/>
      <c r="BD120" s="821"/>
      <c r="BE120" s="821"/>
      <c r="BF120" s="821"/>
      <c r="BG120" s="821"/>
      <c r="BH120" s="821"/>
      <c r="BI120" s="821"/>
      <c r="BJ120" s="821"/>
      <c r="BK120" s="821"/>
      <c r="BL120" s="821"/>
      <c r="BM120" s="821"/>
      <c r="BN120" s="821"/>
      <c r="BO120" s="821"/>
      <c r="BP120" s="822"/>
      <c r="BQ120" s="874">
        <v>1396767</v>
      </c>
      <c r="BR120" s="855"/>
      <c r="BS120" s="855"/>
      <c r="BT120" s="855"/>
      <c r="BU120" s="855"/>
      <c r="BV120" s="855">
        <v>1614430</v>
      </c>
      <c r="BW120" s="855"/>
      <c r="BX120" s="855"/>
      <c r="BY120" s="855"/>
      <c r="BZ120" s="855"/>
      <c r="CA120" s="855">
        <v>1632042</v>
      </c>
      <c r="CB120" s="855"/>
      <c r="CC120" s="855"/>
      <c r="CD120" s="855"/>
      <c r="CE120" s="855"/>
      <c r="CF120" s="879">
        <v>82.8</v>
      </c>
      <c r="CG120" s="880"/>
      <c r="CH120" s="880"/>
      <c r="CI120" s="880"/>
      <c r="CJ120" s="880"/>
      <c r="CK120" s="881" t="s">
        <v>473</v>
      </c>
      <c r="CL120" s="865"/>
      <c r="CM120" s="865"/>
      <c r="CN120" s="865"/>
      <c r="CO120" s="866"/>
      <c r="CP120" s="885" t="s">
        <v>474</v>
      </c>
      <c r="CQ120" s="886"/>
      <c r="CR120" s="886"/>
      <c r="CS120" s="886"/>
      <c r="CT120" s="886"/>
      <c r="CU120" s="886"/>
      <c r="CV120" s="886"/>
      <c r="CW120" s="886"/>
      <c r="CX120" s="886"/>
      <c r="CY120" s="886"/>
      <c r="CZ120" s="886"/>
      <c r="DA120" s="886"/>
      <c r="DB120" s="886"/>
      <c r="DC120" s="886"/>
      <c r="DD120" s="886"/>
      <c r="DE120" s="886"/>
      <c r="DF120" s="887"/>
      <c r="DG120" s="874">
        <v>489336</v>
      </c>
      <c r="DH120" s="855"/>
      <c r="DI120" s="855"/>
      <c r="DJ120" s="855"/>
      <c r="DK120" s="855"/>
      <c r="DL120" s="855">
        <v>418741</v>
      </c>
      <c r="DM120" s="855"/>
      <c r="DN120" s="855"/>
      <c r="DO120" s="855"/>
      <c r="DP120" s="855"/>
      <c r="DQ120" s="855">
        <v>373106</v>
      </c>
      <c r="DR120" s="855"/>
      <c r="DS120" s="855"/>
      <c r="DT120" s="855"/>
      <c r="DU120" s="855"/>
      <c r="DV120" s="856">
        <v>18.899999999999999</v>
      </c>
      <c r="DW120" s="856"/>
      <c r="DX120" s="856"/>
      <c r="DY120" s="856"/>
      <c r="DZ120" s="857"/>
    </row>
    <row r="121" spans="1:130" s="224" customFormat="1" ht="26.25" customHeight="1" x14ac:dyDescent="0.15">
      <c r="A121" s="833"/>
      <c r="B121" s="834"/>
      <c r="C121" s="876" t="s">
        <v>475</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132</v>
      </c>
      <c r="AB121" s="793"/>
      <c r="AC121" s="793"/>
      <c r="AD121" s="793"/>
      <c r="AE121" s="794"/>
      <c r="AF121" s="795" t="s">
        <v>132</v>
      </c>
      <c r="AG121" s="793"/>
      <c r="AH121" s="793"/>
      <c r="AI121" s="793"/>
      <c r="AJ121" s="794"/>
      <c r="AK121" s="795" t="s">
        <v>443</v>
      </c>
      <c r="AL121" s="793"/>
      <c r="AM121" s="793"/>
      <c r="AN121" s="793"/>
      <c r="AO121" s="794"/>
      <c r="AP121" s="837" t="s">
        <v>132</v>
      </c>
      <c r="AQ121" s="838"/>
      <c r="AR121" s="838"/>
      <c r="AS121" s="838"/>
      <c r="AT121" s="839"/>
      <c r="AU121" s="896"/>
      <c r="AV121" s="897"/>
      <c r="AW121" s="897"/>
      <c r="AX121" s="897"/>
      <c r="AY121" s="898"/>
      <c r="AZ121" s="828" t="s">
        <v>476</v>
      </c>
      <c r="BA121" s="765"/>
      <c r="BB121" s="765"/>
      <c r="BC121" s="765"/>
      <c r="BD121" s="765"/>
      <c r="BE121" s="765"/>
      <c r="BF121" s="765"/>
      <c r="BG121" s="765"/>
      <c r="BH121" s="765"/>
      <c r="BI121" s="765"/>
      <c r="BJ121" s="765"/>
      <c r="BK121" s="765"/>
      <c r="BL121" s="765"/>
      <c r="BM121" s="765"/>
      <c r="BN121" s="765"/>
      <c r="BO121" s="765"/>
      <c r="BP121" s="766"/>
      <c r="BQ121" s="829">
        <v>945579</v>
      </c>
      <c r="BR121" s="830"/>
      <c r="BS121" s="830"/>
      <c r="BT121" s="830"/>
      <c r="BU121" s="830"/>
      <c r="BV121" s="830">
        <v>1126542</v>
      </c>
      <c r="BW121" s="830"/>
      <c r="BX121" s="830"/>
      <c r="BY121" s="830"/>
      <c r="BZ121" s="830"/>
      <c r="CA121" s="830">
        <v>1151213</v>
      </c>
      <c r="CB121" s="830"/>
      <c r="CC121" s="830"/>
      <c r="CD121" s="830"/>
      <c r="CE121" s="830"/>
      <c r="CF121" s="888">
        <v>58.4</v>
      </c>
      <c r="CG121" s="889"/>
      <c r="CH121" s="889"/>
      <c r="CI121" s="889"/>
      <c r="CJ121" s="889"/>
      <c r="CK121" s="882"/>
      <c r="CL121" s="868"/>
      <c r="CM121" s="868"/>
      <c r="CN121" s="868"/>
      <c r="CO121" s="869"/>
      <c r="CP121" s="848" t="s">
        <v>477</v>
      </c>
      <c r="CQ121" s="849"/>
      <c r="CR121" s="849"/>
      <c r="CS121" s="849"/>
      <c r="CT121" s="849"/>
      <c r="CU121" s="849"/>
      <c r="CV121" s="849"/>
      <c r="CW121" s="849"/>
      <c r="CX121" s="849"/>
      <c r="CY121" s="849"/>
      <c r="CZ121" s="849"/>
      <c r="DA121" s="849"/>
      <c r="DB121" s="849"/>
      <c r="DC121" s="849"/>
      <c r="DD121" s="849"/>
      <c r="DE121" s="849"/>
      <c r="DF121" s="850"/>
      <c r="DG121" s="829">
        <v>162278</v>
      </c>
      <c r="DH121" s="830"/>
      <c r="DI121" s="830"/>
      <c r="DJ121" s="830"/>
      <c r="DK121" s="830"/>
      <c r="DL121" s="830">
        <v>150304</v>
      </c>
      <c r="DM121" s="830"/>
      <c r="DN121" s="830"/>
      <c r="DO121" s="830"/>
      <c r="DP121" s="830"/>
      <c r="DQ121" s="830">
        <v>133570</v>
      </c>
      <c r="DR121" s="830"/>
      <c r="DS121" s="830"/>
      <c r="DT121" s="830"/>
      <c r="DU121" s="830"/>
      <c r="DV121" s="807">
        <v>6.8</v>
      </c>
      <c r="DW121" s="807"/>
      <c r="DX121" s="807"/>
      <c r="DY121" s="807"/>
      <c r="DZ121" s="808"/>
    </row>
    <row r="122" spans="1:130" s="224" customFormat="1" ht="26.25" customHeight="1" x14ac:dyDescent="0.15">
      <c r="A122" s="833"/>
      <c r="B122" s="834"/>
      <c r="C122" s="828" t="s">
        <v>457</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132</v>
      </c>
      <c r="AB122" s="793"/>
      <c r="AC122" s="793"/>
      <c r="AD122" s="793"/>
      <c r="AE122" s="794"/>
      <c r="AF122" s="795" t="s">
        <v>443</v>
      </c>
      <c r="AG122" s="793"/>
      <c r="AH122" s="793"/>
      <c r="AI122" s="793"/>
      <c r="AJ122" s="794"/>
      <c r="AK122" s="795" t="s">
        <v>132</v>
      </c>
      <c r="AL122" s="793"/>
      <c r="AM122" s="793"/>
      <c r="AN122" s="793"/>
      <c r="AO122" s="794"/>
      <c r="AP122" s="837" t="s">
        <v>132</v>
      </c>
      <c r="AQ122" s="838"/>
      <c r="AR122" s="838"/>
      <c r="AS122" s="838"/>
      <c r="AT122" s="839"/>
      <c r="AU122" s="896"/>
      <c r="AV122" s="897"/>
      <c r="AW122" s="897"/>
      <c r="AX122" s="897"/>
      <c r="AY122" s="898"/>
      <c r="AZ122" s="851" t="s">
        <v>478</v>
      </c>
      <c r="BA122" s="852"/>
      <c r="BB122" s="852"/>
      <c r="BC122" s="852"/>
      <c r="BD122" s="852"/>
      <c r="BE122" s="852"/>
      <c r="BF122" s="852"/>
      <c r="BG122" s="852"/>
      <c r="BH122" s="852"/>
      <c r="BI122" s="852"/>
      <c r="BJ122" s="852"/>
      <c r="BK122" s="852"/>
      <c r="BL122" s="852"/>
      <c r="BM122" s="852"/>
      <c r="BN122" s="852"/>
      <c r="BO122" s="852"/>
      <c r="BP122" s="853"/>
      <c r="BQ122" s="892">
        <v>3220521</v>
      </c>
      <c r="BR122" s="858"/>
      <c r="BS122" s="858"/>
      <c r="BT122" s="858"/>
      <c r="BU122" s="858"/>
      <c r="BV122" s="858">
        <v>2974635</v>
      </c>
      <c r="BW122" s="858"/>
      <c r="BX122" s="858"/>
      <c r="BY122" s="858"/>
      <c r="BZ122" s="858"/>
      <c r="CA122" s="858">
        <v>2759134</v>
      </c>
      <c r="CB122" s="858"/>
      <c r="CC122" s="858"/>
      <c r="CD122" s="858"/>
      <c r="CE122" s="858"/>
      <c r="CF122" s="859">
        <v>140</v>
      </c>
      <c r="CG122" s="860"/>
      <c r="CH122" s="860"/>
      <c r="CI122" s="860"/>
      <c r="CJ122" s="860"/>
      <c r="CK122" s="882"/>
      <c r="CL122" s="868"/>
      <c r="CM122" s="868"/>
      <c r="CN122" s="868"/>
      <c r="CO122" s="869"/>
      <c r="CP122" s="848" t="s">
        <v>479</v>
      </c>
      <c r="CQ122" s="849"/>
      <c r="CR122" s="849"/>
      <c r="CS122" s="849"/>
      <c r="CT122" s="849"/>
      <c r="CU122" s="849"/>
      <c r="CV122" s="849"/>
      <c r="CW122" s="849"/>
      <c r="CX122" s="849"/>
      <c r="CY122" s="849"/>
      <c r="CZ122" s="849"/>
      <c r="DA122" s="849"/>
      <c r="DB122" s="849"/>
      <c r="DC122" s="849"/>
      <c r="DD122" s="849"/>
      <c r="DE122" s="849"/>
      <c r="DF122" s="850"/>
      <c r="DG122" s="829">
        <v>73112</v>
      </c>
      <c r="DH122" s="830"/>
      <c r="DI122" s="830"/>
      <c r="DJ122" s="830"/>
      <c r="DK122" s="830"/>
      <c r="DL122" s="830">
        <v>63223</v>
      </c>
      <c r="DM122" s="830"/>
      <c r="DN122" s="830"/>
      <c r="DO122" s="830"/>
      <c r="DP122" s="830"/>
      <c r="DQ122" s="830">
        <v>58071</v>
      </c>
      <c r="DR122" s="830"/>
      <c r="DS122" s="830"/>
      <c r="DT122" s="830"/>
      <c r="DU122" s="830"/>
      <c r="DV122" s="807">
        <v>2.9</v>
      </c>
      <c r="DW122" s="807"/>
      <c r="DX122" s="807"/>
      <c r="DY122" s="807"/>
      <c r="DZ122" s="808"/>
    </row>
    <row r="123" spans="1:130" s="224" customFormat="1" ht="26.25" customHeight="1" x14ac:dyDescent="0.15">
      <c r="A123" s="833"/>
      <c r="B123" s="834"/>
      <c r="C123" s="828" t="s">
        <v>463</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132</v>
      </c>
      <c r="AB123" s="793"/>
      <c r="AC123" s="793"/>
      <c r="AD123" s="793"/>
      <c r="AE123" s="794"/>
      <c r="AF123" s="795" t="s">
        <v>443</v>
      </c>
      <c r="AG123" s="793"/>
      <c r="AH123" s="793"/>
      <c r="AI123" s="793"/>
      <c r="AJ123" s="794"/>
      <c r="AK123" s="795" t="s">
        <v>132</v>
      </c>
      <c r="AL123" s="793"/>
      <c r="AM123" s="793"/>
      <c r="AN123" s="793"/>
      <c r="AO123" s="794"/>
      <c r="AP123" s="837" t="s">
        <v>132</v>
      </c>
      <c r="AQ123" s="838"/>
      <c r="AR123" s="838"/>
      <c r="AS123" s="838"/>
      <c r="AT123" s="839"/>
      <c r="AU123" s="899"/>
      <c r="AV123" s="900"/>
      <c r="AW123" s="900"/>
      <c r="AX123" s="900"/>
      <c r="AY123" s="900"/>
      <c r="AZ123" s="245" t="s">
        <v>189</v>
      </c>
      <c r="BA123" s="245"/>
      <c r="BB123" s="245"/>
      <c r="BC123" s="245"/>
      <c r="BD123" s="245"/>
      <c r="BE123" s="245"/>
      <c r="BF123" s="245"/>
      <c r="BG123" s="245"/>
      <c r="BH123" s="245"/>
      <c r="BI123" s="245"/>
      <c r="BJ123" s="245"/>
      <c r="BK123" s="245"/>
      <c r="BL123" s="245"/>
      <c r="BM123" s="245"/>
      <c r="BN123" s="245"/>
      <c r="BO123" s="890" t="s">
        <v>480</v>
      </c>
      <c r="BP123" s="891"/>
      <c r="BQ123" s="845">
        <v>5562867</v>
      </c>
      <c r="BR123" s="846"/>
      <c r="BS123" s="846"/>
      <c r="BT123" s="846"/>
      <c r="BU123" s="846"/>
      <c r="BV123" s="846">
        <v>5715607</v>
      </c>
      <c r="BW123" s="846"/>
      <c r="BX123" s="846"/>
      <c r="BY123" s="846"/>
      <c r="BZ123" s="846"/>
      <c r="CA123" s="846">
        <v>5542389</v>
      </c>
      <c r="CB123" s="846"/>
      <c r="CC123" s="846"/>
      <c r="CD123" s="846"/>
      <c r="CE123" s="846"/>
      <c r="CF123" s="761"/>
      <c r="CG123" s="762"/>
      <c r="CH123" s="762"/>
      <c r="CI123" s="762"/>
      <c r="CJ123" s="847"/>
      <c r="CK123" s="882"/>
      <c r="CL123" s="868"/>
      <c r="CM123" s="868"/>
      <c r="CN123" s="868"/>
      <c r="CO123" s="869"/>
      <c r="CP123" s="848" t="s">
        <v>481</v>
      </c>
      <c r="CQ123" s="849"/>
      <c r="CR123" s="849"/>
      <c r="CS123" s="849"/>
      <c r="CT123" s="849"/>
      <c r="CU123" s="849"/>
      <c r="CV123" s="849"/>
      <c r="CW123" s="849"/>
      <c r="CX123" s="849"/>
      <c r="CY123" s="849"/>
      <c r="CZ123" s="849"/>
      <c r="DA123" s="849"/>
      <c r="DB123" s="849"/>
      <c r="DC123" s="849"/>
      <c r="DD123" s="849"/>
      <c r="DE123" s="849"/>
      <c r="DF123" s="850"/>
      <c r="DG123" s="792" t="s">
        <v>132</v>
      </c>
      <c r="DH123" s="793"/>
      <c r="DI123" s="793"/>
      <c r="DJ123" s="793"/>
      <c r="DK123" s="794"/>
      <c r="DL123" s="795" t="s">
        <v>132</v>
      </c>
      <c r="DM123" s="793"/>
      <c r="DN123" s="793"/>
      <c r="DO123" s="793"/>
      <c r="DP123" s="794"/>
      <c r="DQ123" s="795" t="s">
        <v>132</v>
      </c>
      <c r="DR123" s="793"/>
      <c r="DS123" s="793"/>
      <c r="DT123" s="793"/>
      <c r="DU123" s="794"/>
      <c r="DV123" s="837" t="s">
        <v>132</v>
      </c>
      <c r="DW123" s="838"/>
      <c r="DX123" s="838"/>
      <c r="DY123" s="838"/>
      <c r="DZ123" s="839"/>
    </row>
    <row r="124" spans="1:130" s="224" customFormat="1" ht="26.25" customHeight="1" thickBot="1" x14ac:dyDescent="0.2">
      <c r="A124" s="833"/>
      <c r="B124" s="834"/>
      <c r="C124" s="828" t="s">
        <v>466</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132</v>
      </c>
      <c r="AB124" s="793"/>
      <c r="AC124" s="793"/>
      <c r="AD124" s="793"/>
      <c r="AE124" s="794"/>
      <c r="AF124" s="795" t="s">
        <v>132</v>
      </c>
      <c r="AG124" s="793"/>
      <c r="AH124" s="793"/>
      <c r="AI124" s="793"/>
      <c r="AJ124" s="794"/>
      <c r="AK124" s="795" t="s">
        <v>443</v>
      </c>
      <c r="AL124" s="793"/>
      <c r="AM124" s="793"/>
      <c r="AN124" s="793"/>
      <c r="AO124" s="794"/>
      <c r="AP124" s="837" t="s">
        <v>132</v>
      </c>
      <c r="AQ124" s="838"/>
      <c r="AR124" s="838"/>
      <c r="AS124" s="838"/>
      <c r="AT124" s="839"/>
      <c r="AU124" s="840" t="s">
        <v>482</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24.2</v>
      </c>
      <c r="BR124" s="844"/>
      <c r="BS124" s="844"/>
      <c r="BT124" s="844"/>
      <c r="BU124" s="844"/>
      <c r="BV124" s="844">
        <v>9.5</v>
      </c>
      <c r="BW124" s="844"/>
      <c r="BX124" s="844"/>
      <c r="BY124" s="844"/>
      <c r="BZ124" s="844"/>
      <c r="CA124" s="844">
        <v>3.4</v>
      </c>
      <c r="CB124" s="844"/>
      <c r="CC124" s="844"/>
      <c r="CD124" s="844"/>
      <c r="CE124" s="844"/>
      <c r="CF124" s="739"/>
      <c r="CG124" s="740"/>
      <c r="CH124" s="740"/>
      <c r="CI124" s="740"/>
      <c r="CJ124" s="875"/>
      <c r="CK124" s="883"/>
      <c r="CL124" s="883"/>
      <c r="CM124" s="883"/>
      <c r="CN124" s="883"/>
      <c r="CO124" s="884"/>
      <c r="CP124" s="848" t="s">
        <v>483</v>
      </c>
      <c r="CQ124" s="849"/>
      <c r="CR124" s="849"/>
      <c r="CS124" s="849"/>
      <c r="CT124" s="849"/>
      <c r="CU124" s="849"/>
      <c r="CV124" s="849"/>
      <c r="CW124" s="849"/>
      <c r="CX124" s="849"/>
      <c r="CY124" s="849"/>
      <c r="CZ124" s="849"/>
      <c r="DA124" s="849"/>
      <c r="DB124" s="849"/>
      <c r="DC124" s="849"/>
      <c r="DD124" s="849"/>
      <c r="DE124" s="849"/>
      <c r="DF124" s="850"/>
      <c r="DG124" s="776" t="s">
        <v>443</v>
      </c>
      <c r="DH124" s="777"/>
      <c r="DI124" s="777"/>
      <c r="DJ124" s="777"/>
      <c r="DK124" s="778"/>
      <c r="DL124" s="779" t="s">
        <v>132</v>
      </c>
      <c r="DM124" s="777"/>
      <c r="DN124" s="777"/>
      <c r="DO124" s="777"/>
      <c r="DP124" s="778"/>
      <c r="DQ124" s="779" t="s">
        <v>132</v>
      </c>
      <c r="DR124" s="777"/>
      <c r="DS124" s="777"/>
      <c r="DT124" s="777"/>
      <c r="DU124" s="778"/>
      <c r="DV124" s="861" t="s">
        <v>132</v>
      </c>
      <c r="DW124" s="862"/>
      <c r="DX124" s="862"/>
      <c r="DY124" s="862"/>
      <c r="DZ124" s="863"/>
    </row>
    <row r="125" spans="1:130" s="224" customFormat="1" ht="26.25" customHeight="1" x14ac:dyDescent="0.15">
      <c r="A125" s="833"/>
      <c r="B125" s="834"/>
      <c r="C125" s="828" t="s">
        <v>468</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132</v>
      </c>
      <c r="AB125" s="793"/>
      <c r="AC125" s="793"/>
      <c r="AD125" s="793"/>
      <c r="AE125" s="794"/>
      <c r="AF125" s="795" t="s">
        <v>132</v>
      </c>
      <c r="AG125" s="793"/>
      <c r="AH125" s="793"/>
      <c r="AI125" s="793"/>
      <c r="AJ125" s="794"/>
      <c r="AK125" s="795" t="s">
        <v>443</v>
      </c>
      <c r="AL125" s="793"/>
      <c r="AM125" s="793"/>
      <c r="AN125" s="793"/>
      <c r="AO125" s="794"/>
      <c r="AP125" s="837" t="s">
        <v>132</v>
      </c>
      <c r="AQ125" s="838"/>
      <c r="AR125" s="838"/>
      <c r="AS125" s="838"/>
      <c r="AT125" s="839"/>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484</v>
      </c>
      <c r="CL125" s="865"/>
      <c r="CM125" s="865"/>
      <c r="CN125" s="865"/>
      <c r="CO125" s="866"/>
      <c r="CP125" s="873" t="s">
        <v>485</v>
      </c>
      <c r="CQ125" s="821"/>
      <c r="CR125" s="821"/>
      <c r="CS125" s="821"/>
      <c r="CT125" s="821"/>
      <c r="CU125" s="821"/>
      <c r="CV125" s="821"/>
      <c r="CW125" s="821"/>
      <c r="CX125" s="821"/>
      <c r="CY125" s="821"/>
      <c r="CZ125" s="821"/>
      <c r="DA125" s="821"/>
      <c r="DB125" s="821"/>
      <c r="DC125" s="821"/>
      <c r="DD125" s="821"/>
      <c r="DE125" s="821"/>
      <c r="DF125" s="822"/>
      <c r="DG125" s="874" t="s">
        <v>132</v>
      </c>
      <c r="DH125" s="855"/>
      <c r="DI125" s="855"/>
      <c r="DJ125" s="855"/>
      <c r="DK125" s="855"/>
      <c r="DL125" s="855" t="s">
        <v>132</v>
      </c>
      <c r="DM125" s="855"/>
      <c r="DN125" s="855"/>
      <c r="DO125" s="855"/>
      <c r="DP125" s="855"/>
      <c r="DQ125" s="855" t="s">
        <v>132</v>
      </c>
      <c r="DR125" s="855"/>
      <c r="DS125" s="855"/>
      <c r="DT125" s="855"/>
      <c r="DU125" s="855"/>
      <c r="DV125" s="856" t="s">
        <v>132</v>
      </c>
      <c r="DW125" s="856"/>
      <c r="DX125" s="856"/>
      <c r="DY125" s="856"/>
      <c r="DZ125" s="857"/>
    </row>
    <row r="126" spans="1:130" s="224" customFormat="1" ht="26.25" customHeight="1" thickBot="1" x14ac:dyDescent="0.2">
      <c r="A126" s="833"/>
      <c r="B126" s="834"/>
      <c r="C126" s="828" t="s">
        <v>470</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132</v>
      </c>
      <c r="AB126" s="793"/>
      <c r="AC126" s="793"/>
      <c r="AD126" s="793"/>
      <c r="AE126" s="794"/>
      <c r="AF126" s="795" t="s">
        <v>132</v>
      </c>
      <c r="AG126" s="793"/>
      <c r="AH126" s="793"/>
      <c r="AI126" s="793"/>
      <c r="AJ126" s="794"/>
      <c r="AK126" s="795" t="s">
        <v>443</v>
      </c>
      <c r="AL126" s="793"/>
      <c r="AM126" s="793"/>
      <c r="AN126" s="793"/>
      <c r="AO126" s="794"/>
      <c r="AP126" s="837" t="s">
        <v>132</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486</v>
      </c>
      <c r="CQ126" s="765"/>
      <c r="CR126" s="765"/>
      <c r="CS126" s="765"/>
      <c r="CT126" s="765"/>
      <c r="CU126" s="765"/>
      <c r="CV126" s="765"/>
      <c r="CW126" s="765"/>
      <c r="CX126" s="765"/>
      <c r="CY126" s="765"/>
      <c r="CZ126" s="765"/>
      <c r="DA126" s="765"/>
      <c r="DB126" s="765"/>
      <c r="DC126" s="765"/>
      <c r="DD126" s="765"/>
      <c r="DE126" s="765"/>
      <c r="DF126" s="766"/>
      <c r="DG126" s="829" t="s">
        <v>132</v>
      </c>
      <c r="DH126" s="830"/>
      <c r="DI126" s="830"/>
      <c r="DJ126" s="830"/>
      <c r="DK126" s="830"/>
      <c r="DL126" s="830" t="s">
        <v>132</v>
      </c>
      <c r="DM126" s="830"/>
      <c r="DN126" s="830"/>
      <c r="DO126" s="830"/>
      <c r="DP126" s="830"/>
      <c r="DQ126" s="830" t="s">
        <v>132</v>
      </c>
      <c r="DR126" s="830"/>
      <c r="DS126" s="830"/>
      <c r="DT126" s="830"/>
      <c r="DU126" s="830"/>
      <c r="DV126" s="807" t="s">
        <v>132</v>
      </c>
      <c r="DW126" s="807"/>
      <c r="DX126" s="807"/>
      <c r="DY126" s="807"/>
      <c r="DZ126" s="808"/>
    </row>
    <row r="127" spans="1:130" s="224" customFormat="1" ht="26.25" customHeight="1" x14ac:dyDescent="0.15">
      <c r="A127" s="835"/>
      <c r="B127" s="836"/>
      <c r="C127" s="851" t="s">
        <v>487</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t="s">
        <v>443</v>
      </c>
      <c r="AB127" s="793"/>
      <c r="AC127" s="793"/>
      <c r="AD127" s="793"/>
      <c r="AE127" s="794"/>
      <c r="AF127" s="795" t="s">
        <v>132</v>
      </c>
      <c r="AG127" s="793"/>
      <c r="AH127" s="793"/>
      <c r="AI127" s="793"/>
      <c r="AJ127" s="794"/>
      <c r="AK127" s="795" t="s">
        <v>443</v>
      </c>
      <c r="AL127" s="793"/>
      <c r="AM127" s="793"/>
      <c r="AN127" s="793"/>
      <c r="AO127" s="794"/>
      <c r="AP127" s="837" t="s">
        <v>443</v>
      </c>
      <c r="AQ127" s="838"/>
      <c r="AR127" s="838"/>
      <c r="AS127" s="838"/>
      <c r="AT127" s="839"/>
      <c r="AU127" s="226"/>
      <c r="AV127" s="226"/>
      <c r="AW127" s="226"/>
      <c r="AX127" s="854" t="s">
        <v>488</v>
      </c>
      <c r="AY127" s="825"/>
      <c r="AZ127" s="825"/>
      <c r="BA127" s="825"/>
      <c r="BB127" s="825"/>
      <c r="BC127" s="825"/>
      <c r="BD127" s="825"/>
      <c r="BE127" s="826"/>
      <c r="BF127" s="824" t="s">
        <v>489</v>
      </c>
      <c r="BG127" s="825"/>
      <c r="BH127" s="825"/>
      <c r="BI127" s="825"/>
      <c r="BJ127" s="825"/>
      <c r="BK127" s="825"/>
      <c r="BL127" s="826"/>
      <c r="BM127" s="824" t="s">
        <v>490</v>
      </c>
      <c r="BN127" s="825"/>
      <c r="BO127" s="825"/>
      <c r="BP127" s="825"/>
      <c r="BQ127" s="825"/>
      <c r="BR127" s="825"/>
      <c r="BS127" s="826"/>
      <c r="BT127" s="824" t="s">
        <v>491</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492</v>
      </c>
      <c r="CQ127" s="765"/>
      <c r="CR127" s="765"/>
      <c r="CS127" s="765"/>
      <c r="CT127" s="765"/>
      <c r="CU127" s="765"/>
      <c r="CV127" s="765"/>
      <c r="CW127" s="765"/>
      <c r="CX127" s="765"/>
      <c r="CY127" s="765"/>
      <c r="CZ127" s="765"/>
      <c r="DA127" s="765"/>
      <c r="DB127" s="765"/>
      <c r="DC127" s="765"/>
      <c r="DD127" s="765"/>
      <c r="DE127" s="765"/>
      <c r="DF127" s="766"/>
      <c r="DG127" s="829" t="s">
        <v>132</v>
      </c>
      <c r="DH127" s="830"/>
      <c r="DI127" s="830"/>
      <c r="DJ127" s="830"/>
      <c r="DK127" s="830"/>
      <c r="DL127" s="830" t="s">
        <v>132</v>
      </c>
      <c r="DM127" s="830"/>
      <c r="DN127" s="830"/>
      <c r="DO127" s="830"/>
      <c r="DP127" s="830"/>
      <c r="DQ127" s="830" t="s">
        <v>132</v>
      </c>
      <c r="DR127" s="830"/>
      <c r="DS127" s="830"/>
      <c r="DT127" s="830"/>
      <c r="DU127" s="830"/>
      <c r="DV127" s="807" t="s">
        <v>132</v>
      </c>
      <c r="DW127" s="807"/>
      <c r="DX127" s="807"/>
      <c r="DY127" s="807"/>
      <c r="DZ127" s="808"/>
    </row>
    <row r="128" spans="1:130" s="224" customFormat="1" ht="26.25" customHeight="1" thickBot="1" x14ac:dyDescent="0.2">
      <c r="A128" s="809" t="s">
        <v>493</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494</v>
      </c>
      <c r="X128" s="811"/>
      <c r="Y128" s="811"/>
      <c r="Z128" s="812"/>
      <c r="AA128" s="813">
        <v>72384</v>
      </c>
      <c r="AB128" s="814"/>
      <c r="AC128" s="814"/>
      <c r="AD128" s="814"/>
      <c r="AE128" s="815"/>
      <c r="AF128" s="816">
        <v>70760</v>
      </c>
      <c r="AG128" s="814"/>
      <c r="AH128" s="814"/>
      <c r="AI128" s="814"/>
      <c r="AJ128" s="815"/>
      <c r="AK128" s="816">
        <v>75477</v>
      </c>
      <c r="AL128" s="814"/>
      <c r="AM128" s="814"/>
      <c r="AN128" s="814"/>
      <c r="AO128" s="815"/>
      <c r="AP128" s="817"/>
      <c r="AQ128" s="818"/>
      <c r="AR128" s="818"/>
      <c r="AS128" s="818"/>
      <c r="AT128" s="819"/>
      <c r="AU128" s="226"/>
      <c r="AV128" s="226"/>
      <c r="AW128" s="226"/>
      <c r="AX128" s="820" t="s">
        <v>495</v>
      </c>
      <c r="AY128" s="821"/>
      <c r="AZ128" s="821"/>
      <c r="BA128" s="821"/>
      <c r="BB128" s="821"/>
      <c r="BC128" s="821"/>
      <c r="BD128" s="821"/>
      <c r="BE128" s="822"/>
      <c r="BF128" s="799" t="s">
        <v>443</v>
      </c>
      <c r="BG128" s="800"/>
      <c r="BH128" s="800"/>
      <c r="BI128" s="800"/>
      <c r="BJ128" s="800"/>
      <c r="BK128" s="800"/>
      <c r="BL128" s="823"/>
      <c r="BM128" s="799">
        <v>15</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496</v>
      </c>
      <c r="CQ128" s="743"/>
      <c r="CR128" s="743"/>
      <c r="CS128" s="743"/>
      <c r="CT128" s="743"/>
      <c r="CU128" s="743"/>
      <c r="CV128" s="743"/>
      <c r="CW128" s="743"/>
      <c r="CX128" s="743"/>
      <c r="CY128" s="743"/>
      <c r="CZ128" s="743"/>
      <c r="DA128" s="743"/>
      <c r="DB128" s="743"/>
      <c r="DC128" s="743"/>
      <c r="DD128" s="743"/>
      <c r="DE128" s="743"/>
      <c r="DF128" s="744"/>
      <c r="DG128" s="803" t="s">
        <v>132</v>
      </c>
      <c r="DH128" s="804"/>
      <c r="DI128" s="804"/>
      <c r="DJ128" s="804"/>
      <c r="DK128" s="804"/>
      <c r="DL128" s="804" t="s">
        <v>132</v>
      </c>
      <c r="DM128" s="804"/>
      <c r="DN128" s="804"/>
      <c r="DO128" s="804"/>
      <c r="DP128" s="804"/>
      <c r="DQ128" s="804" t="s">
        <v>132</v>
      </c>
      <c r="DR128" s="804"/>
      <c r="DS128" s="804"/>
      <c r="DT128" s="804"/>
      <c r="DU128" s="804"/>
      <c r="DV128" s="805" t="s">
        <v>132</v>
      </c>
      <c r="DW128" s="805"/>
      <c r="DX128" s="805"/>
      <c r="DY128" s="805"/>
      <c r="DZ128" s="806"/>
    </row>
    <row r="129" spans="1:131" s="224" customFormat="1" ht="26.25" customHeight="1" x14ac:dyDescent="0.15">
      <c r="A129" s="787" t="s">
        <v>110</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497</v>
      </c>
      <c r="X129" s="790"/>
      <c r="Y129" s="790"/>
      <c r="Z129" s="791"/>
      <c r="AA129" s="792">
        <v>2376920</v>
      </c>
      <c r="AB129" s="793"/>
      <c r="AC129" s="793"/>
      <c r="AD129" s="793"/>
      <c r="AE129" s="794"/>
      <c r="AF129" s="795">
        <v>2501842</v>
      </c>
      <c r="AG129" s="793"/>
      <c r="AH129" s="793"/>
      <c r="AI129" s="793"/>
      <c r="AJ129" s="794"/>
      <c r="AK129" s="795">
        <v>2330703</v>
      </c>
      <c r="AL129" s="793"/>
      <c r="AM129" s="793"/>
      <c r="AN129" s="793"/>
      <c r="AO129" s="794"/>
      <c r="AP129" s="796"/>
      <c r="AQ129" s="797"/>
      <c r="AR129" s="797"/>
      <c r="AS129" s="797"/>
      <c r="AT129" s="798"/>
      <c r="AU129" s="227"/>
      <c r="AV129" s="227"/>
      <c r="AW129" s="227"/>
      <c r="AX129" s="764" t="s">
        <v>498</v>
      </c>
      <c r="AY129" s="765"/>
      <c r="AZ129" s="765"/>
      <c r="BA129" s="765"/>
      <c r="BB129" s="765"/>
      <c r="BC129" s="765"/>
      <c r="BD129" s="765"/>
      <c r="BE129" s="766"/>
      <c r="BF129" s="783" t="s">
        <v>132</v>
      </c>
      <c r="BG129" s="784"/>
      <c r="BH129" s="784"/>
      <c r="BI129" s="784"/>
      <c r="BJ129" s="784"/>
      <c r="BK129" s="784"/>
      <c r="BL129" s="785"/>
      <c r="BM129" s="783">
        <v>20</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87" t="s">
        <v>499</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500</v>
      </c>
      <c r="X130" s="790"/>
      <c r="Y130" s="790"/>
      <c r="Z130" s="791"/>
      <c r="AA130" s="792">
        <v>446131</v>
      </c>
      <c r="AB130" s="793"/>
      <c r="AC130" s="793"/>
      <c r="AD130" s="793"/>
      <c r="AE130" s="794"/>
      <c r="AF130" s="795">
        <v>373526</v>
      </c>
      <c r="AG130" s="793"/>
      <c r="AH130" s="793"/>
      <c r="AI130" s="793"/>
      <c r="AJ130" s="794"/>
      <c r="AK130" s="795">
        <v>360123</v>
      </c>
      <c r="AL130" s="793"/>
      <c r="AM130" s="793"/>
      <c r="AN130" s="793"/>
      <c r="AO130" s="794"/>
      <c r="AP130" s="796"/>
      <c r="AQ130" s="797"/>
      <c r="AR130" s="797"/>
      <c r="AS130" s="797"/>
      <c r="AT130" s="798"/>
      <c r="AU130" s="227"/>
      <c r="AV130" s="227"/>
      <c r="AW130" s="227"/>
      <c r="AX130" s="764" t="s">
        <v>501</v>
      </c>
      <c r="AY130" s="765"/>
      <c r="AZ130" s="765"/>
      <c r="BA130" s="765"/>
      <c r="BB130" s="765"/>
      <c r="BC130" s="765"/>
      <c r="BD130" s="765"/>
      <c r="BE130" s="766"/>
      <c r="BF130" s="767">
        <v>5.7</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502</v>
      </c>
      <c r="X131" s="774"/>
      <c r="Y131" s="774"/>
      <c r="Z131" s="775"/>
      <c r="AA131" s="776">
        <v>1930789</v>
      </c>
      <c r="AB131" s="777"/>
      <c r="AC131" s="777"/>
      <c r="AD131" s="777"/>
      <c r="AE131" s="778"/>
      <c r="AF131" s="779">
        <v>2128316</v>
      </c>
      <c r="AG131" s="777"/>
      <c r="AH131" s="777"/>
      <c r="AI131" s="777"/>
      <c r="AJ131" s="778"/>
      <c r="AK131" s="779">
        <v>1970580</v>
      </c>
      <c r="AL131" s="777"/>
      <c r="AM131" s="777"/>
      <c r="AN131" s="777"/>
      <c r="AO131" s="778"/>
      <c r="AP131" s="780"/>
      <c r="AQ131" s="781"/>
      <c r="AR131" s="781"/>
      <c r="AS131" s="781"/>
      <c r="AT131" s="782"/>
      <c r="AU131" s="227"/>
      <c r="AV131" s="227"/>
      <c r="AW131" s="227"/>
      <c r="AX131" s="742" t="s">
        <v>503</v>
      </c>
      <c r="AY131" s="743"/>
      <c r="AZ131" s="743"/>
      <c r="BA131" s="743"/>
      <c r="BB131" s="743"/>
      <c r="BC131" s="743"/>
      <c r="BD131" s="743"/>
      <c r="BE131" s="744"/>
      <c r="BF131" s="745">
        <v>3.4</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51" t="s">
        <v>504</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505</v>
      </c>
      <c r="W132" s="755"/>
      <c r="X132" s="755"/>
      <c r="Y132" s="755"/>
      <c r="Z132" s="756"/>
      <c r="AA132" s="757">
        <v>4.1339058800000004</v>
      </c>
      <c r="AB132" s="758"/>
      <c r="AC132" s="758"/>
      <c r="AD132" s="758"/>
      <c r="AE132" s="759"/>
      <c r="AF132" s="760">
        <v>6.4658631519999998</v>
      </c>
      <c r="AG132" s="758"/>
      <c r="AH132" s="758"/>
      <c r="AI132" s="758"/>
      <c r="AJ132" s="759"/>
      <c r="AK132" s="760">
        <v>6.6835144980000001</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506</v>
      </c>
      <c r="W133" s="734"/>
      <c r="X133" s="734"/>
      <c r="Y133" s="734"/>
      <c r="Z133" s="735"/>
      <c r="AA133" s="736">
        <v>8.5</v>
      </c>
      <c r="AB133" s="737"/>
      <c r="AC133" s="737"/>
      <c r="AD133" s="737"/>
      <c r="AE133" s="738"/>
      <c r="AF133" s="736">
        <v>6.8</v>
      </c>
      <c r="AG133" s="737"/>
      <c r="AH133" s="737"/>
      <c r="AI133" s="737"/>
      <c r="AJ133" s="738"/>
      <c r="AK133" s="736">
        <v>5.7</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AfTxD972jFBAq+XDzgVAMjfG5tdA0LM6rQooByof39a6YQBotCQGe4h+lvqBYxMJx/jvED5AWn0Mzyl/9R0RJQ==" saltValue="1+530H/4h9uLeCSD+WYQR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507</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sK1Mxe6hzF0okAALtgnbZaOJV0kzJT4XuHy41LU05NEM/47LhCxHC2ZXFO0RJQJa6jRgds3J/mxD8/bz4sY5rQ==" saltValue="1hNaJhA8qyr9zbiE8mwOR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1JqRYEES/BHm+FvZTMDhLMVNxaGmEB03Wg61XFxACWlQf/XGoCG4qmeaCiP7RMMrtbGzzRXLzrNHApH7k0RTZQ==" saltValue="501+3VXVexwHEl51snD6L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508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509</v>
      </c>
      <c r="AL6" s="260"/>
      <c r="AM6" s="260"/>
      <c r="AN6" s="260"/>
    </row>
    <row r="7" spans="1:46" ht="13.5" customHeight="1" x14ac:dyDescent="0.15">
      <c r="A7" s="259"/>
      <c r="AK7" s="262"/>
      <c r="AL7" s="263"/>
      <c r="AM7" s="263"/>
      <c r="AN7" s="264"/>
      <c r="AO7" s="1129" t="s">
        <v>510</v>
      </c>
      <c r="AP7" s="265"/>
      <c r="AQ7" s="266" t="s">
        <v>511</v>
      </c>
      <c r="AR7" s="267"/>
    </row>
    <row r="8" spans="1:46" x14ac:dyDescent="0.15">
      <c r="A8" s="259"/>
      <c r="AK8" s="268"/>
      <c r="AL8" s="269"/>
      <c r="AM8" s="269"/>
      <c r="AN8" s="270"/>
      <c r="AO8" s="1130"/>
      <c r="AP8" s="271" t="s">
        <v>512</v>
      </c>
      <c r="AQ8" s="272" t="s">
        <v>513</v>
      </c>
      <c r="AR8" s="273" t="s">
        <v>514</v>
      </c>
    </row>
    <row r="9" spans="1:46" x14ac:dyDescent="0.15">
      <c r="A9" s="259"/>
      <c r="AK9" s="1141" t="s">
        <v>515</v>
      </c>
      <c r="AL9" s="1142"/>
      <c r="AM9" s="1142"/>
      <c r="AN9" s="1143"/>
      <c r="AO9" s="274">
        <v>691619</v>
      </c>
      <c r="AP9" s="274">
        <v>197324</v>
      </c>
      <c r="AQ9" s="275">
        <v>239803</v>
      </c>
      <c r="AR9" s="276">
        <v>-17.7</v>
      </c>
    </row>
    <row r="10" spans="1:46" ht="13.5" customHeight="1" x14ac:dyDescent="0.15">
      <c r="A10" s="259"/>
      <c r="AK10" s="1141" t="s">
        <v>516</v>
      </c>
      <c r="AL10" s="1142"/>
      <c r="AM10" s="1142"/>
      <c r="AN10" s="1143"/>
      <c r="AO10" s="277">
        <v>166170</v>
      </c>
      <c r="AP10" s="277">
        <v>47409</v>
      </c>
      <c r="AQ10" s="278">
        <v>35073</v>
      </c>
      <c r="AR10" s="279">
        <v>35.200000000000003</v>
      </c>
    </row>
    <row r="11" spans="1:46" ht="13.5" customHeight="1" x14ac:dyDescent="0.15">
      <c r="A11" s="259"/>
      <c r="AK11" s="1141" t="s">
        <v>517</v>
      </c>
      <c r="AL11" s="1142"/>
      <c r="AM11" s="1142"/>
      <c r="AN11" s="1143"/>
      <c r="AO11" s="277" t="s">
        <v>518</v>
      </c>
      <c r="AP11" s="277" t="s">
        <v>518</v>
      </c>
      <c r="AQ11" s="278">
        <v>3640</v>
      </c>
      <c r="AR11" s="279" t="s">
        <v>518</v>
      </c>
    </row>
    <row r="12" spans="1:46" ht="13.5" customHeight="1" x14ac:dyDescent="0.15">
      <c r="A12" s="259"/>
      <c r="AK12" s="1141" t="s">
        <v>519</v>
      </c>
      <c r="AL12" s="1142"/>
      <c r="AM12" s="1142"/>
      <c r="AN12" s="1143"/>
      <c r="AO12" s="277" t="s">
        <v>518</v>
      </c>
      <c r="AP12" s="277" t="s">
        <v>518</v>
      </c>
      <c r="AQ12" s="278" t="s">
        <v>518</v>
      </c>
      <c r="AR12" s="279" t="s">
        <v>518</v>
      </c>
    </row>
    <row r="13" spans="1:46" ht="13.5" customHeight="1" x14ac:dyDescent="0.15">
      <c r="A13" s="259"/>
      <c r="AK13" s="1141" t="s">
        <v>520</v>
      </c>
      <c r="AL13" s="1142"/>
      <c r="AM13" s="1142"/>
      <c r="AN13" s="1143"/>
      <c r="AO13" s="277">
        <v>45243</v>
      </c>
      <c r="AP13" s="277">
        <v>12908</v>
      </c>
      <c r="AQ13" s="278">
        <v>11407</v>
      </c>
      <c r="AR13" s="279">
        <v>13.2</v>
      </c>
    </row>
    <row r="14" spans="1:46" ht="13.5" customHeight="1" x14ac:dyDescent="0.15">
      <c r="A14" s="259"/>
      <c r="AK14" s="1141" t="s">
        <v>521</v>
      </c>
      <c r="AL14" s="1142"/>
      <c r="AM14" s="1142"/>
      <c r="AN14" s="1143"/>
      <c r="AO14" s="277">
        <v>8549</v>
      </c>
      <c r="AP14" s="277">
        <v>2439</v>
      </c>
      <c r="AQ14" s="278">
        <v>4585</v>
      </c>
      <c r="AR14" s="279">
        <v>-46.8</v>
      </c>
    </row>
    <row r="15" spans="1:46" ht="13.5" customHeight="1" x14ac:dyDescent="0.15">
      <c r="A15" s="259"/>
      <c r="AK15" s="1144" t="s">
        <v>522</v>
      </c>
      <c r="AL15" s="1145"/>
      <c r="AM15" s="1145"/>
      <c r="AN15" s="1146"/>
      <c r="AO15" s="277">
        <v>-50872</v>
      </c>
      <c r="AP15" s="277">
        <v>-14514</v>
      </c>
      <c r="AQ15" s="278">
        <v>-18839</v>
      </c>
      <c r="AR15" s="279">
        <v>-23</v>
      </c>
    </row>
    <row r="16" spans="1:46" x14ac:dyDescent="0.15">
      <c r="A16" s="259"/>
      <c r="AK16" s="1144" t="s">
        <v>189</v>
      </c>
      <c r="AL16" s="1145"/>
      <c r="AM16" s="1145"/>
      <c r="AN16" s="1146"/>
      <c r="AO16" s="277">
        <v>860709</v>
      </c>
      <c r="AP16" s="277">
        <v>245566</v>
      </c>
      <c r="AQ16" s="278">
        <v>275669</v>
      </c>
      <c r="AR16" s="279">
        <v>-10.9</v>
      </c>
    </row>
    <row r="17" spans="1:46" x14ac:dyDescent="0.15">
      <c r="A17" s="259"/>
    </row>
    <row r="18" spans="1:46" x14ac:dyDescent="0.15">
      <c r="A18" s="259"/>
      <c r="AQ18" s="280"/>
      <c r="AR18" s="280"/>
    </row>
    <row r="19" spans="1:46" x14ac:dyDescent="0.15">
      <c r="A19" s="259"/>
      <c r="AK19" s="255" t="s">
        <v>523</v>
      </c>
    </row>
    <row r="20" spans="1:46" x14ac:dyDescent="0.15">
      <c r="A20" s="259"/>
      <c r="AK20" s="281"/>
      <c r="AL20" s="282"/>
      <c r="AM20" s="282"/>
      <c r="AN20" s="283"/>
      <c r="AO20" s="284" t="s">
        <v>524</v>
      </c>
      <c r="AP20" s="285" t="s">
        <v>525</v>
      </c>
      <c r="AQ20" s="286" t="s">
        <v>526</v>
      </c>
      <c r="AR20" s="287"/>
    </row>
    <row r="21" spans="1:46" s="260" customFormat="1" x14ac:dyDescent="0.15">
      <c r="A21" s="288"/>
      <c r="AK21" s="1147" t="s">
        <v>527</v>
      </c>
      <c r="AL21" s="1148"/>
      <c r="AM21" s="1148"/>
      <c r="AN21" s="1149"/>
      <c r="AO21" s="289">
        <v>19.399999999999999</v>
      </c>
      <c r="AP21" s="290">
        <v>23.86</v>
      </c>
      <c r="AQ21" s="291">
        <v>-4.46</v>
      </c>
      <c r="AS21" s="292"/>
      <c r="AT21" s="288"/>
    </row>
    <row r="22" spans="1:46" s="260" customFormat="1" x14ac:dyDescent="0.15">
      <c r="A22" s="288"/>
      <c r="AK22" s="1147" t="s">
        <v>528</v>
      </c>
      <c r="AL22" s="1148"/>
      <c r="AM22" s="1148"/>
      <c r="AN22" s="1149"/>
      <c r="AO22" s="293">
        <v>96.9</v>
      </c>
      <c r="AP22" s="294">
        <v>95.5</v>
      </c>
      <c r="AQ22" s="295">
        <v>1.4</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40" t="s">
        <v>529</v>
      </c>
      <c r="B26" s="1140"/>
      <c r="C26" s="1140"/>
      <c r="D26" s="1140"/>
      <c r="E26" s="1140"/>
      <c r="F26" s="1140"/>
      <c r="G26" s="1140"/>
      <c r="H26" s="1140"/>
      <c r="I26" s="1140"/>
      <c r="J26" s="1140"/>
      <c r="K26" s="1140"/>
      <c r="L26" s="1140"/>
      <c r="M26" s="1140"/>
      <c r="N26" s="1140"/>
      <c r="O26" s="1140"/>
      <c r="P26" s="1140"/>
      <c r="Q26" s="1140"/>
      <c r="R26" s="1140"/>
      <c r="S26" s="1140"/>
      <c r="T26" s="1140"/>
      <c r="U26" s="1140"/>
      <c r="V26" s="1140"/>
      <c r="W26" s="1140"/>
      <c r="X26" s="1140"/>
      <c r="Y26" s="1140"/>
      <c r="Z26" s="1140"/>
      <c r="AA26" s="1140"/>
      <c r="AB26" s="1140"/>
      <c r="AC26" s="1140"/>
      <c r="AD26" s="1140"/>
      <c r="AE26" s="1140"/>
      <c r="AF26" s="1140"/>
      <c r="AG26" s="1140"/>
      <c r="AH26" s="1140"/>
      <c r="AI26" s="1140"/>
      <c r="AJ26" s="1140"/>
      <c r="AK26" s="1140"/>
      <c r="AL26" s="1140"/>
      <c r="AM26" s="1140"/>
      <c r="AN26" s="1140"/>
      <c r="AO26" s="1140"/>
      <c r="AP26" s="1140"/>
      <c r="AQ26" s="1140"/>
      <c r="AR26" s="1140"/>
      <c r="AS26" s="1140"/>
    </row>
    <row r="27" spans="1:46" x14ac:dyDescent="0.15">
      <c r="A27" s="300"/>
      <c r="AS27" s="255"/>
      <c r="AT27" s="255"/>
    </row>
    <row r="28" spans="1:46" ht="17.25" x14ac:dyDescent="0.15">
      <c r="A28" s="256" t="s">
        <v>530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531</v>
      </c>
      <c r="AL29" s="260"/>
      <c r="AM29" s="260"/>
      <c r="AN29" s="260"/>
      <c r="AS29" s="302"/>
    </row>
    <row r="30" spans="1:46" ht="13.5" customHeight="1" x14ac:dyDescent="0.15">
      <c r="A30" s="259"/>
      <c r="AK30" s="262"/>
      <c r="AL30" s="263"/>
      <c r="AM30" s="263"/>
      <c r="AN30" s="264"/>
      <c r="AO30" s="1129" t="s">
        <v>510</v>
      </c>
      <c r="AP30" s="265"/>
      <c r="AQ30" s="266" t="s">
        <v>511</v>
      </c>
      <c r="AR30" s="267"/>
    </row>
    <row r="31" spans="1:46" x14ac:dyDescent="0.15">
      <c r="A31" s="259"/>
      <c r="AK31" s="268"/>
      <c r="AL31" s="269"/>
      <c r="AM31" s="269"/>
      <c r="AN31" s="270"/>
      <c r="AO31" s="1130"/>
      <c r="AP31" s="271" t="s">
        <v>512</v>
      </c>
      <c r="AQ31" s="272" t="s">
        <v>513</v>
      </c>
      <c r="AR31" s="273" t="s">
        <v>514</v>
      </c>
    </row>
    <row r="32" spans="1:46" ht="27" customHeight="1" x14ac:dyDescent="0.15">
      <c r="A32" s="259"/>
      <c r="AK32" s="1131" t="s">
        <v>532</v>
      </c>
      <c r="AL32" s="1132"/>
      <c r="AM32" s="1132"/>
      <c r="AN32" s="1133"/>
      <c r="AO32" s="303">
        <v>467104</v>
      </c>
      <c r="AP32" s="303">
        <v>133268</v>
      </c>
      <c r="AQ32" s="304">
        <v>162926</v>
      </c>
      <c r="AR32" s="305">
        <v>-18.2</v>
      </c>
    </row>
    <row r="33" spans="1:46" ht="13.5" customHeight="1" x14ac:dyDescent="0.15">
      <c r="A33" s="259"/>
      <c r="AK33" s="1131" t="s">
        <v>533</v>
      </c>
      <c r="AL33" s="1132"/>
      <c r="AM33" s="1132"/>
      <c r="AN33" s="1133"/>
      <c r="AO33" s="303" t="s">
        <v>518</v>
      </c>
      <c r="AP33" s="303" t="s">
        <v>518</v>
      </c>
      <c r="AQ33" s="304" t="s">
        <v>518</v>
      </c>
      <c r="AR33" s="305" t="s">
        <v>518</v>
      </c>
    </row>
    <row r="34" spans="1:46" ht="27" customHeight="1" x14ac:dyDescent="0.15">
      <c r="A34" s="259"/>
      <c r="AK34" s="1131" t="s">
        <v>534</v>
      </c>
      <c r="AL34" s="1132"/>
      <c r="AM34" s="1132"/>
      <c r="AN34" s="1133"/>
      <c r="AO34" s="303" t="s">
        <v>518</v>
      </c>
      <c r="AP34" s="303" t="s">
        <v>518</v>
      </c>
      <c r="AQ34" s="304">
        <v>4</v>
      </c>
      <c r="AR34" s="305" t="s">
        <v>518</v>
      </c>
    </row>
    <row r="35" spans="1:46" ht="27" customHeight="1" x14ac:dyDescent="0.15">
      <c r="A35" s="259"/>
      <c r="AK35" s="1131" t="s">
        <v>535</v>
      </c>
      <c r="AL35" s="1132"/>
      <c r="AM35" s="1132"/>
      <c r="AN35" s="1133"/>
      <c r="AO35" s="303">
        <v>99873</v>
      </c>
      <c r="AP35" s="303">
        <v>28494</v>
      </c>
      <c r="AQ35" s="304">
        <v>33512</v>
      </c>
      <c r="AR35" s="305">
        <v>-15</v>
      </c>
    </row>
    <row r="36" spans="1:46" ht="27" customHeight="1" x14ac:dyDescent="0.15">
      <c r="A36" s="259"/>
      <c r="AK36" s="1131" t="s">
        <v>536</v>
      </c>
      <c r="AL36" s="1132"/>
      <c r="AM36" s="1132"/>
      <c r="AN36" s="1133"/>
      <c r="AO36" s="303">
        <v>327</v>
      </c>
      <c r="AP36" s="303">
        <v>93</v>
      </c>
      <c r="AQ36" s="304">
        <v>2866</v>
      </c>
      <c r="AR36" s="305">
        <v>-96.8</v>
      </c>
    </row>
    <row r="37" spans="1:46" ht="13.5" customHeight="1" x14ac:dyDescent="0.15">
      <c r="A37" s="259"/>
      <c r="AK37" s="1131" t="s">
        <v>537</v>
      </c>
      <c r="AL37" s="1132"/>
      <c r="AM37" s="1132"/>
      <c r="AN37" s="1133"/>
      <c r="AO37" s="303" t="s">
        <v>518</v>
      </c>
      <c r="AP37" s="303" t="s">
        <v>518</v>
      </c>
      <c r="AQ37" s="304">
        <v>1429</v>
      </c>
      <c r="AR37" s="305" t="s">
        <v>518</v>
      </c>
    </row>
    <row r="38" spans="1:46" ht="27" customHeight="1" x14ac:dyDescent="0.15">
      <c r="A38" s="259"/>
      <c r="AK38" s="1134" t="s">
        <v>538</v>
      </c>
      <c r="AL38" s="1135"/>
      <c r="AM38" s="1135"/>
      <c r="AN38" s="1136"/>
      <c r="AO38" s="306" t="s">
        <v>518</v>
      </c>
      <c r="AP38" s="306" t="s">
        <v>518</v>
      </c>
      <c r="AQ38" s="307">
        <v>30</v>
      </c>
      <c r="AR38" s="295" t="s">
        <v>518</v>
      </c>
      <c r="AS38" s="302"/>
    </row>
    <row r="39" spans="1:46" x14ac:dyDescent="0.15">
      <c r="A39" s="259"/>
      <c r="AK39" s="1134" t="s">
        <v>539</v>
      </c>
      <c r="AL39" s="1135"/>
      <c r="AM39" s="1135"/>
      <c r="AN39" s="1136"/>
      <c r="AO39" s="303">
        <v>-75477</v>
      </c>
      <c r="AP39" s="303">
        <v>-21534</v>
      </c>
      <c r="AQ39" s="304">
        <v>-7390</v>
      </c>
      <c r="AR39" s="305">
        <v>191.4</v>
      </c>
      <c r="AS39" s="302"/>
    </row>
    <row r="40" spans="1:46" ht="27" customHeight="1" x14ac:dyDescent="0.15">
      <c r="A40" s="259"/>
      <c r="AK40" s="1131" t="s">
        <v>540</v>
      </c>
      <c r="AL40" s="1132"/>
      <c r="AM40" s="1132"/>
      <c r="AN40" s="1133"/>
      <c r="AO40" s="303">
        <v>-360123</v>
      </c>
      <c r="AP40" s="303">
        <v>-102746</v>
      </c>
      <c r="AQ40" s="304">
        <v>-136323</v>
      </c>
      <c r="AR40" s="305">
        <v>-24.6</v>
      </c>
      <c r="AS40" s="302"/>
    </row>
    <row r="41" spans="1:46" x14ac:dyDescent="0.15">
      <c r="A41" s="259"/>
      <c r="AK41" s="1137" t="s">
        <v>303</v>
      </c>
      <c r="AL41" s="1138"/>
      <c r="AM41" s="1138"/>
      <c r="AN41" s="1139"/>
      <c r="AO41" s="303">
        <v>131704</v>
      </c>
      <c r="AP41" s="303">
        <v>37576</v>
      </c>
      <c r="AQ41" s="304">
        <v>57054</v>
      </c>
      <c r="AR41" s="305">
        <v>-34.1</v>
      </c>
      <c r="AS41" s="302"/>
    </row>
    <row r="42" spans="1:46" x14ac:dyDescent="0.15">
      <c r="A42" s="259"/>
      <c r="AK42" s="308" t="s">
        <v>541</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542</v>
      </c>
    </row>
    <row r="48" spans="1:46" x14ac:dyDescent="0.15">
      <c r="A48" s="259"/>
      <c r="AK48" s="313" t="s">
        <v>543</v>
      </c>
      <c r="AL48" s="313"/>
      <c r="AM48" s="313"/>
      <c r="AN48" s="313"/>
      <c r="AO48" s="313"/>
      <c r="AP48" s="313"/>
      <c r="AQ48" s="314"/>
      <c r="AR48" s="313"/>
    </row>
    <row r="49" spans="1:44" ht="13.5" customHeight="1" x14ac:dyDescent="0.15">
      <c r="A49" s="259"/>
      <c r="AK49" s="315"/>
      <c r="AL49" s="316"/>
      <c r="AM49" s="1124" t="s">
        <v>510</v>
      </c>
      <c r="AN49" s="1126" t="s">
        <v>544</v>
      </c>
      <c r="AO49" s="1127"/>
      <c r="AP49" s="1127"/>
      <c r="AQ49" s="1127"/>
      <c r="AR49" s="1128"/>
    </row>
    <row r="50" spans="1:44" x14ac:dyDescent="0.15">
      <c r="A50" s="259"/>
      <c r="AK50" s="317"/>
      <c r="AL50" s="318"/>
      <c r="AM50" s="1125"/>
      <c r="AN50" s="319" t="s">
        <v>545</v>
      </c>
      <c r="AO50" s="320" t="s">
        <v>546</v>
      </c>
      <c r="AP50" s="321" t="s">
        <v>547</v>
      </c>
      <c r="AQ50" s="322" t="s">
        <v>548</v>
      </c>
      <c r="AR50" s="323" t="s">
        <v>549</v>
      </c>
    </row>
    <row r="51" spans="1:44" x14ac:dyDescent="0.15">
      <c r="A51" s="259"/>
      <c r="AK51" s="315" t="s">
        <v>550</v>
      </c>
      <c r="AL51" s="316"/>
      <c r="AM51" s="324">
        <v>1186926</v>
      </c>
      <c r="AN51" s="325">
        <v>316261</v>
      </c>
      <c r="AO51" s="326">
        <v>-13.1</v>
      </c>
      <c r="AP51" s="327">
        <v>271581</v>
      </c>
      <c r="AQ51" s="328">
        <v>-6.7</v>
      </c>
      <c r="AR51" s="329">
        <v>-6.4</v>
      </c>
    </row>
    <row r="52" spans="1:44" x14ac:dyDescent="0.15">
      <c r="A52" s="259"/>
      <c r="AK52" s="330"/>
      <c r="AL52" s="331" t="s">
        <v>551</v>
      </c>
      <c r="AM52" s="332">
        <v>278926</v>
      </c>
      <c r="AN52" s="333">
        <v>74321</v>
      </c>
      <c r="AO52" s="334">
        <v>68.099999999999994</v>
      </c>
      <c r="AP52" s="335">
        <v>117844</v>
      </c>
      <c r="AQ52" s="336">
        <v>-1</v>
      </c>
      <c r="AR52" s="337">
        <v>69.099999999999994</v>
      </c>
    </row>
    <row r="53" spans="1:44" x14ac:dyDescent="0.15">
      <c r="A53" s="259"/>
      <c r="AK53" s="315" t="s">
        <v>552</v>
      </c>
      <c r="AL53" s="316"/>
      <c r="AM53" s="324">
        <v>787206</v>
      </c>
      <c r="AN53" s="325">
        <v>214147</v>
      </c>
      <c r="AO53" s="326">
        <v>-32.299999999999997</v>
      </c>
      <c r="AP53" s="327">
        <v>268375</v>
      </c>
      <c r="AQ53" s="328">
        <v>-1.2</v>
      </c>
      <c r="AR53" s="329">
        <v>-31.1</v>
      </c>
    </row>
    <row r="54" spans="1:44" x14ac:dyDescent="0.15">
      <c r="A54" s="259"/>
      <c r="AK54" s="330"/>
      <c r="AL54" s="331" t="s">
        <v>551</v>
      </c>
      <c r="AM54" s="332">
        <v>322690</v>
      </c>
      <c r="AN54" s="333">
        <v>87783</v>
      </c>
      <c r="AO54" s="334">
        <v>18.100000000000001</v>
      </c>
      <c r="AP54" s="335">
        <v>119602</v>
      </c>
      <c r="AQ54" s="336">
        <v>1.5</v>
      </c>
      <c r="AR54" s="337">
        <v>16.600000000000001</v>
      </c>
    </row>
    <row r="55" spans="1:44" x14ac:dyDescent="0.15">
      <c r="A55" s="259"/>
      <c r="AK55" s="315" t="s">
        <v>553</v>
      </c>
      <c r="AL55" s="316"/>
      <c r="AM55" s="324">
        <v>257881</v>
      </c>
      <c r="AN55" s="325">
        <v>71317</v>
      </c>
      <c r="AO55" s="326">
        <v>-66.7</v>
      </c>
      <c r="AP55" s="327">
        <v>301035</v>
      </c>
      <c r="AQ55" s="328">
        <v>12.2</v>
      </c>
      <c r="AR55" s="329">
        <v>-78.900000000000006</v>
      </c>
    </row>
    <row r="56" spans="1:44" x14ac:dyDescent="0.15">
      <c r="A56" s="259"/>
      <c r="AK56" s="330"/>
      <c r="AL56" s="331" t="s">
        <v>551</v>
      </c>
      <c r="AM56" s="332">
        <v>128540</v>
      </c>
      <c r="AN56" s="333">
        <v>35548</v>
      </c>
      <c r="AO56" s="334">
        <v>-59.5</v>
      </c>
      <c r="AP56" s="335">
        <v>154376</v>
      </c>
      <c r="AQ56" s="336">
        <v>29.1</v>
      </c>
      <c r="AR56" s="337">
        <v>-88.6</v>
      </c>
    </row>
    <row r="57" spans="1:44" x14ac:dyDescent="0.15">
      <c r="A57" s="259"/>
      <c r="AK57" s="315" t="s">
        <v>554</v>
      </c>
      <c r="AL57" s="316"/>
      <c r="AM57" s="324">
        <v>533675</v>
      </c>
      <c r="AN57" s="325">
        <v>151097</v>
      </c>
      <c r="AO57" s="326">
        <v>111.9</v>
      </c>
      <c r="AP57" s="327">
        <v>277467</v>
      </c>
      <c r="AQ57" s="328">
        <v>-7.8</v>
      </c>
      <c r="AR57" s="329">
        <v>119.7</v>
      </c>
    </row>
    <row r="58" spans="1:44" x14ac:dyDescent="0.15">
      <c r="A58" s="259"/>
      <c r="AK58" s="330"/>
      <c r="AL58" s="331" t="s">
        <v>551</v>
      </c>
      <c r="AM58" s="332">
        <v>141679</v>
      </c>
      <c r="AN58" s="333">
        <v>40113</v>
      </c>
      <c r="AO58" s="334">
        <v>12.8</v>
      </c>
      <c r="AP58" s="335">
        <v>128378</v>
      </c>
      <c r="AQ58" s="336">
        <v>-16.8</v>
      </c>
      <c r="AR58" s="337">
        <v>29.6</v>
      </c>
    </row>
    <row r="59" spans="1:44" x14ac:dyDescent="0.15">
      <c r="A59" s="259"/>
      <c r="AK59" s="315" t="s">
        <v>555</v>
      </c>
      <c r="AL59" s="316"/>
      <c r="AM59" s="324">
        <v>350413</v>
      </c>
      <c r="AN59" s="325">
        <v>99975</v>
      </c>
      <c r="AO59" s="326">
        <v>-33.799999999999997</v>
      </c>
      <c r="AP59" s="327">
        <v>282256</v>
      </c>
      <c r="AQ59" s="328">
        <v>1.7</v>
      </c>
      <c r="AR59" s="329">
        <v>-35.5</v>
      </c>
    </row>
    <row r="60" spans="1:44" x14ac:dyDescent="0.15">
      <c r="A60" s="259"/>
      <c r="AK60" s="330"/>
      <c r="AL60" s="331" t="s">
        <v>551</v>
      </c>
      <c r="AM60" s="332">
        <v>185130</v>
      </c>
      <c r="AN60" s="333">
        <v>52819</v>
      </c>
      <c r="AO60" s="334">
        <v>31.7</v>
      </c>
      <c r="AP60" s="335">
        <v>145453</v>
      </c>
      <c r="AQ60" s="336">
        <v>13.3</v>
      </c>
      <c r="AR60" s="337">
        <v>18.399999999999999</v>
      </c>
    </row>
    <row r="61" spans="1:44" x14ac:dyDescent="0.15">
      <c r="A61" s="259"/>
      <c r="AK61" s="315" t="s">
        <v>556</v>
      </c>
      <c r="AL61" s="338"/>
      <c r="AM61" s="324">
        <v>623220</v>
      </c>
      <c r="AN61" s="325">
        <v>170559</v>
      </c>
      <c r="AO61" s="326">
        <v>-6.8</v>
      </c>
      <c r="AP61" s="327">
        <v>280143</v>
      </c>
      <c r="AQ61" s="339">
        <v>-0.4</v>
      </c>
      <c r="AR61" s="329">
        <v>-6.4</v>
      </c>
    </row>
    <row r="62" spans="1:44" x14ac:dyDescent="0.15">
      <c r="A62" s="259"/>
      <c r="AK62" s="330"/>
      <c r="AL62" s="331" t="s">
        <v>551</v>
      </c>
      <c r="AM62" s="332">
        <v>211393</v>
      </c>
      <c r="AN62" s="333">
        <v>58117</v>
      </c>
      <c r="AO62" s="334">
        <v>14.2</v>
      </c>
      <c r="AP62" s="335">
        <v>133131</v>
      </c>
      <c r="AQ62" s="336">
        <v>5.2</v>
      </c>
      <c r="AR62" s="337">
        <v>9</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RKSbFMf7ZsFAtLV2pRjTvbxGLG3gECbVwf/nKpkPOBehEiTx+2W9jbju3fjWU+0Y7Gx3pCzl2lysO+Z9ZRDf7w==" saltValue="AAz1EtMUkgUzje7+uffgn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558</v>
      </c>
    </row>
    <row r="121" spans="125:125" ht="13.5" hidden="1" customHeight="1" x14ac:dyDescent="0.15">
      <c r="DU121" s="253"/>
    </row>
  </sheetData>
  <sheetProtection algorithmName="SHA-512" hashValue="n/VIR1CtVnNe7gQ9LgDIEfI9IIYDfkftkPW3eEiz1aES0XMtOwP5hJLYTjQF/iMX5u8DJ2I44/tzbquchy7sEg==" saltValue="QDzd8wg54OxCqaFJfexdY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559</v>
      </c>
    </row>
  </sheetData>
  <sheetProtection algorithmName="SHA-512" hashValue="YedfdJdcTMneQpnFwEZl0l7K7pyxrropLLZncXsuwlTzxM97KcgGsrdDGhq3PbQlmffr8mgFi+YvIGCYUJA1TA==" saltValue="mgbOq5yn0qcm1dHIY+5/J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50" t="s">
        <v>3</v>
      </c>
      <c r="D47" s="1150"/>
      <c r="E47" s="1151"/>
      <c r="F47" s="11">
        <v>32.35</v>
      </c>
      <c r="G47" s="12">
        <v>29.92</v>
      </c>
      <c r="H47" s="12">
        <v>29.37</v>
      </c>
      <c r="I47" s="12">
        <v>32</v>
      </c>
      <c r="J47" s="13">
        <v>34.43</v>
      </c>
    </row>
    <row r="48" spans="2:10" ht="57.75" customHeight="1" x14ac:dyDescent="0.15">
      <c r="B48" s="14"/>
      <c r="C48" s="1152" t="s">
        <v>4</v>
      </c>
      <c r="D48" s="1152"/>
      <c r="E48" s="1153"/>
      <c r="F48" s="15">
        <v>7.78</v>
      </c>
      <c r="G48" s="16">
        <v>7.42</v>
      </c>
      <c r="H48" s="16">
        <v>9.3000000000000007</v>
      </c>
      <c r="I48" s="16">
        <v>11.62</v>
      </c>
      <c r="J48" s="17">
        <v>11.79</v>
      </c>
    </row>
    <row r="49" spans="2:10" ht="57.75" customHeight="1" thickBot="1" x14ac:dyDescent="0.2">
      <c r="B49" s="18"/>
      <c r="C49" s="1154" t="s">
        <v>5</v>
      </c>
      <c r="D49" s="1154"/>
      <c r="E49" s="1155"/>
      <c r="F49" s="19" t="s">
        <v>565</v>
      </c>
      <c r="G49" s="20" t="s">
        <v>566</v>
      </c>
      <c r="H49" s="20" t="s">
        <v>567</v>
      </c>
      <c r="I49" s="20">
        <v>2.4900000000000002</v>
      </c>
      <c r="J49" s="21" t="s">
        <v>568</v>
      </c>
    </row>
    <row r="50" spans="2:10" x14ac:dyDescent="0.15"/>
  </sheetData>
  <sheetProtection algorithmName="SHA-512" hashValue="KdQ45H0sozO28PTmhi6epv2FWaPcyZAgAur0Ihxv7WopeIsQg4SxpusYAkRVjcELoATPmWVzKs19uZ6axXupIg==" saltValue="c51uPSjzGQJkjKfiKI+lG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160" t="s">
        <v>569</v>
      </c>
      <c r="D34" s="1160"/>
      <c r="E34" s="1161"/>
      <c r="F34" s="32">
        <v>7.77</v>
      </c>
      <c r="G34" s="33">
        <v>7.41</v>
      </c>
      <c r="H34" s="33">
        <v>9.3000000000000007</v>
      </c>
      <c r="I34" s="33">
        <v>11.62</v>
      </c>
      <c r="J34" s="34">
        <v>11.79</v>
      </c>
      <c r="K34" s="22"/>
      <c r="L34" s="22"/>
      <c r="M34" s="22"/>
      <c r="N34" s="22"/>
      <c r="O34" s="22"/>
      <c r="P34" s="22"/>
    </row>
    <row r="35" spans="1:16" ht="39" customHeight="1" x14ac:dyDescent="0.15">
      <c r="A35" s="22"/>
      <c r="B35" s="35"/>
      <c r="C35" s="1156" t="s">
        <v>570</v>
      </c>
      <c r="D35" s="1156"/>
      <c r="E35" s="1157"/>
      <c r="F35" s="36">
        <v>2.0499999999999998</v>
      </c>
      <c r="G35" s="37">
        <v>1.5</v>
      </c>
      <c r="H35" s="37">
        <v>0.98</v>
      </c>
      <c r="I35" s="37">
        <v>0.69</v>
      </c>
      <c r="J35" s="38">
        <v>0.87</v>
      </c>
      <c r="K35" s="22"/>
      <c r="L35" s="22"/>
      <c r="M35" s="22"/>
      <c r="N35" s="22"/>
      <c r="O35" s="22"/>
      <c r="P35" s="22"/>
    </row>
    <row r="36" spans="1:16" ht="39" customHeight="1" x14ac:dyDescent="0.15">
      <c r="A36" s="22"/>
      <c r="B36" s="35"/>
      <c r="C36" s="1156" t="s">
        <v>571</v>
      </c>
      <c r="D36" s="1156"/>
      <c r="E36" s="1157"/>
      <c r="F36" s="36">
        <v>0.03</v>
      </c>
      <c r="G36" s="37">
        <v>0.05</v>
      </c>
      <c r="H36" s="37">
        <v>0.03</v>
      </c>
      <c r="I36" s="37">
        <v>0.02</v>
      </c>
      <c r="J36" s="38">
        <v>0.16</v>
      </c>
      <c r="K36" s="22"/>
      <c r="L36" s="22"/>
      <c r="M36" s="22"/>
      <c r="N36" s="22"/>
      <c r="O36" s="22"/>
      <c r="P36" s="22"/>
    </row>
    <row r="37" spans="1:16" ht="39" customHeight="1" x14ac:dyDescent="0.15">
      <c r="A37" s="22"/>
      <c r="B37" s="35"/>
      <c r="C37" s="1156" t="s">
        <v>572</v>
      </c>
      <c r="D37" s="1156"/>
      <c r="E37" s="1157"/>
      <c r="F37" s="36">
        <v>0.11</v>
      </c>
      <c r="G37" s="37">
        <v>0.18</v>
      </c>
      <c r="H37" s="37">
        <v>0.08</v>
      </c>
      <c r="I37" s="37">
        <v>0.23</v>
      </c>
      <c r="J37" s="38">
        <v>0.11</v>
      </c>
      <c r="K37" s="22"/>
      <c r="L37" s="22"/>
      <c r="M37" s="22"/>
      <c r="N37" s="22"/>
      <c r="O37" s="22"/>
      <c r="P37" s="22"/>
    </row>
    <row r="38" spans="1:16" ht="39" customHeight="1" x14ac:dyDescent="0.15">
      <c r="A38" s="22"/>
      <c r="B38" s="35"/>
      <c r="C38" s="1156" t="s">
        <v>573</v>
      </c>
      <c r="D38" s="1156"/>
      <c r="E38" s="1157"/>
      <c r="F38" s="36">
        <v>0.8</v>
      </c>
      <c r="G38" s="37">
        <v>1.06</v>
      </c>
      <c r="H38" s="37">
        <v>0.77</v>
      </c>
      <c r="I38" s="37">
        <v>0.98</v>
      </c>
      <c r="J38" s="38">
        <v>7.0000000000000007E-2</v>
      </c>
      <c r="K38" s="22"/>
      <c r="L38" s="22"/>
      <c r="M38" s="22"/>
      <c r="N38" s="22"/>
      <c r="O38" s="22"/>
      <c r="P38" s="22"/>
    </row>
    <row r="39" spans="1:16" ht="39" customHeight="1" x14ac:dyDescent="0.15">
      <c r="A39" s="22"/>
      <c r="B39" s="35"/>
      <c r="C39" s="1156" t="s">
        <v>574</v>
      </c>
      <c r="D39" s="1156"/>
      <c r="E39" s="1157"/>
      <c r="F39" s="36">
        <v>0.1</v>
      </c>
      <c r="G39" s="37">
        <v>0.08</v>
      </c>
      <c r="H39" s="37">
        <v>0.05</v>
      </c>
      <c r="I39" s="37">
        <v>0.15</v>
      </c>
      <c r="J39" s="38">
        <v>0.04</v>
      </c>
      <c r="K39" s="22"/>
      <c r="L39" s="22"/>
      <c r="M39" s="22"/>
      <c r="N39" s="22"/>
      <c r="O39" s="22"/>
      <c r="P39" s="22"/>
    </row>
    <row r="40" spans="1:16" ht="39" customHeight="1" x14ac:dyDescent="0.15">
      <c r="A40" s="22"/>
      <c r="B40" s="35"/>
      <c r="C40" s="1156" t="s">
        <v>575</v>
      </c>
      <c r="D40" s="1156"/>
      <c r="E40" s="1157"/>
      <c r="F40" s="36">
        <v>0.01</v>
      </c>
      <c r="G40" s="37">
        <v>0</v>
      </c>
      <c r="H40" s="37">
        <v>0</v>
      </c>
      <c r="I40" s="37">
        <v>0</v>
      </c>
      <c r="J40" s="38">
        <v>0</v>
      </c>
      <c r="K40" s="22"/>
      <c r="L40" s="22"/>
      <c r="M40" s="22"/>
      <c r="N40" s="22"/>
      <c r="O40" s="22"/>
      <c r="P40" s="22"/>
    </row>
    <row r="41" spans="1:16" ht="39" customHeight="1" x14ac:dyDescent="0.15">
      <c r="A41" s="22"/>
      <c r="B41" s="35"/>
      <c r="C41" s="1156"/>
      <c r="D41" s="1156"/>
      <c r="E41" s="1157"/>
      <c r="F41" s="36"/>
      <c r="G41" s="37"/>
      <c r="H41" s="37"/>
      <c r="I41" s="37"/>
      <c r="J41" s="38"/>
      <c r="K41" s="22"/>
      <c r="L41" s="22"/>
      <c r="M41" s="22"/>
      <c r="N41" s="22"/>
      <c r="O41" s="22"/>
      <c r="P41" s="22"/>
    </row>
    <row r="42" spans="1:16" ht="39" customHeight="1" x14ac:dyDescent="0.15">
      <c r="A42" s="22"/>
      <c r="B42" s="39"/>
      <c r="C42" s="1156" t="s">
        <v>576</v>
      </c>
      <c r="D42" s="1156"/>
      <c r="E42" s="1157"/>
      <c r="F42" s="36" t="s">
        <v>518</v>
      </c>
      <c r="G42" s="37" t="s">
        <v>518</v>
      </c>
      <c r="H42" s="37" t="s">
        <v>518</v>
      </c>
      <c r="I42" s="37" t="s">
        <v>518</v>
      </c>
      <c r="J42" s="38" t="s">
        <v>518</v>
      </c>
      <c r="K42" s="22"/>
      <c r="L42" s="22"/>
      <c r="M42" s="22"/>
      <c r="N42" s="22"/>
      <c r="O42" s="22"/>
      <c r="P42" s="22"/>
    </row>
    <row r="43" spans="1:16" ht="39" customHeight="1" thickBot="1" x14ac:dyDescent="0.2">
      <c r="A43" s="22"/>
      <c r="B43" s="40"/>
      <c r="C43" s="1158" t="s">
        <v>577</v>
      </c>
      <c r="D43" s="1158"/>
      <c r="E43" s="1159"/>
      <c r="F43" s="41" t="s">
        <v>518</v>
      </c>
      <c r="G43" s="42" t="s">
        <v>518</v>
      </c>
      <c r="H43" s="42" t="s">
        <v>518</v>
      </c>
      <c r="I43" s="42" t="s">
        <v>518</v>
      </c>
      <c r="J43" s="43" t="s">
        <v>518</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3kI+qBtSHiMNUulab+Fg8xAyTQDSZNyEK5yplsMXOjdBaGgvXYdO1drukBon3/F++qinqSrf0VPq9MYubpBuw==" saltValue="9m+3TQw7EdViw3queJ4o1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560</v>
      </c>
      <c r="L44" s="54" t="s">
        <v>561</v>
      </c>
      <c r="M44" s="54" t="s">
        <v>562</v>
      </c>
      <c r="N44" s="54" t="s">
        <v>563</v>
      </c>
      <c r="O44" s="55" t="s">
        <v>564</v>
      </c>
      <c r="P44" s="46"/>
      <c r="Q44" s="46"/>
      <c r="R44" s="46"/>
      <c r="S44" s="46"/>
      <c r="T44" s="46"/>
      <c r="U44" s="46"/>
    </row>
    <row r="45" spans="1:21" ht="30.75" customHeight="1" x14ac:dyDescent="0.15">
      <c r="A45" s="46"/>
      <c r="B45" s="1185" t="s">
        <v>11</v>
      </c>
      <c r="C45" s="1186"/>
      <c r="D45" s="56"/>
      <c r="E45" s="1191" t="s">
        <v>12</v>
      </c>
      <c r="F45" s="1191"/>
      <c r="G45" s="1191"/>
      <c r="H45" s="1191"/>
      <c r="I45" s="1191"/>
      <c r="J45" s="1192"/>
      <c r="K45" s="57">
        <v>470</v>
      </c>
      <c r="L45" s="58">
        <v>468</v>
      </c>
      <c r="M45" s="58">
        <v>450</v>
      </c>
      <c r="N45" s="58">
        <v>442</v>
      </c>
      <c r="O45" s="59">
        <v>467</v>
      </c>
      <c r="P45" s="46"/>
      <c r="Q45" s="46"/>
      <c r="R45" s="46"/>
      <c r="S45" s="46"/>
      <c r="T45" s="46"/>
      <c r="U45" s="46"/>
    </row>
    <row r="46" spans="1:21" ht="30.75" customHeight="1" x14ac:dyDescent="0.15">
      <c r="A46" s="46"/>
      <c r="B46" s="1187"/>
      <c r="C46" s="1188"/>
      <c r="D46" s="60"/>
      <c r="E46" s="1164" t="s">
        <v>13</v>
      </c>
      <c r="F46" s="1164"/>
      <c r="G46" s="1164"/>
      <c r="H46" s="1164"/>
      <c r="I46" s="1164"/>
      <c r="J46" s="1165"/>
      <c r="K46" s="61" t="s">
        <v>518</v>
      </c>
      <c r="L46" s="62" t="s">
        <v>518</v>
      </c>
      <c r="M46" s="62" t="s">
        <v>518</v>
      </c>
      <c r="N46" s="62" t="s">
        <v>518</v>
      </c>
      <c r="O46" s="63" t="s">
        <v>518</v>
      </c>
      <c r="P46" s="46"/>
      <c r="Q46" s="46"/>
      <c r="R46" s="46"/>
      <c r="S46" s="46"/>
      <c r="T46" s="46"/>
      <c r="U46" s="46"/>
    </row>
    <row r="47" spans="1:21" ht="30.75" customHeight="1" x14ac:dyDescent="0.15">
      <c r="A47" s="46"/>
      <c r="B47" s="1187"/>
      <c r="C47" s="1188"/>
      <c r="D47" s="60"/>
      <c r="E47" s="1164" t="s">
        <v>14</v>
      </c>
      <c r="F47" s="1164"/>
      <c r="G47" s="1164"/>
      <c r="H47" s="1164"/>
      <c r="I47" s="1164"/>
      <c r="J47" s="1165"/>
      <c r="K47" s="61" t="s">
        <v>518</v>
      </c>
      <c r="L47" s="62" t="s">
        <v>518</v>
      </c>
      <c r="M47" s="62" t="s">
        <v>518</v>
      </c>
      <c r="N47" s="62" t="s">
        <v>518</v>
      </c>
      <c r="O47" s="63" t="s">
        <v>518</v>
      </c>
      <c r="P47" s="46"/>
      <c r="Q47" s="46"/>
      <c r="R47" s="46"/>
      <c r="S47" s="46"/>
      <c r="T47" s="46"/>
      <c r="U47" s="46"/>
    </row>
    <row r="48" spans="1:21" ht="30.75" customHeight="1" x14ac:dyDescent="0.15">
      <c r="A48" s="46"/>
      <c r="B48" s="1187"/>
      <c r="C48" s="1188"/>
      <c r="D48" s="60"/>
      <c r="E48" s="1164" t="s">
        <v>15</v>
      </c>
      <c r="F48" s="1164"/>
      <c r="G48" s="1164"/>
      <c r="H48" s="1164"/>
      <c r="I48" s="1164"/>
      <c r="J48" s="1165"/>
      <c r="K48" s="61">
        <v>186</v>
      </c>
      <c r="L48" s="62">
        <v>169</v>
      </c>
      <c r="M48" s="62">
        <v>148</v>
      </c>
      <c r="N48" s="62">
        <v>140</v>
      </c>
      <c r="O48" s="63">
        <v>100</v>
      </c>
      <c r="P48" s="46"/>
      <c r="Q48" s="46"/>
      <c r="R48" s="46"/>
      <c r="S48" s="46"/>
      <c r="T48" s="46"/>
      <c r="U48" s="46"/>
    </row>
    <row r="49" spans="1:21" ht="30.75" customHeight="1" x14ac:dyDescent="0.15">
      <c r="A49" s="46"/>
      <c r="B49" s="1187"/>
      <c r="C49" s="1188"/>
      <c r="D49" s="60"/>
      <c r="E49" s="1164" t="s">
        <v>16</v>
      </c>
      <c r="F49" s="1164"/>
      <c r="G49" s="1164"/>
      <c r="H49" s="1164"/>
      <c r="I49" s="1164"/>
      <c r="J49" s="1165"/>
      <c r="K49" s="61" t="s">
        <v>518</v>
      </c>
      <c r="L49" s="62" t="s">
        <v>518</v>
      </c>
      <c r="M49" s="62">
        <v>0</v>
      </c>
      <c r="N49" s="62">
        <v>0</v>
      </c>
      <c r="O49" s="63">
        <v>0</v>
      </c>
      <c r="P49" s="46"/>
      <c r="Q49" s="46"/>
      <c r="R49" s="46"/>
      <c r="S49" s="46"/>
      <c r="T49" s="46"/>
      <c r="U49" s="46"/>
    </row>
    <row r="50" spans="1:21" ht="30.75" customHeight="1" x14ac:dyDescent="0.15">
      <c r="A50" s="46"/>
      <c r="B50" s="1187"/>
      <c r="C50" s="1188"/>
      <c r="D50" s="60"/>
      <c r="E50" s="1164" t="s">
        <v>17</v>
      </c>
      <c r="F50" s="1164"/>
      <c r="G50" s="1164"/>
      <c r="H50" s="1164"/>
      <c r="I50" s="1164"/>
      <c r="J50" s="1165"/>
      <c r="K50" s="61" t="s">
        <v>518</v>
      </c>
      <c r="L50" s="62" t="s">
        <v>518</v>
      </c>
      <c r="M50" s="62" t="s">
        <v>518</v>
      </c>
      <c r="N50" s="62" t="s">
        <v>518</v>
      </c>
      <c r="O50" s="63" t="s">
        <v>518</v>
      </c>
      <c r="P50" s="46"/>
      <c r="Q50" s="46"/>
      <c r="R50" s="46"/>
      <c r="S50" s="46"/>
      <c r="T50" s="46"/>
      <c r="U50" s="46"/>
    </row>
    <row r="51" spans="1:21" ht="30.75" customHeight="1" x14ac:dyDescent="0.15">
      <c r="A51" s="46"/>
      <c r="B51" s="1189"/>
      <c r="C51" s="1190"/>
      <c r="D51" s="64"/>
      <c r="E51" s="1164" t="s">
        <v>18</v>
      </c>
      <c r="F51" s="1164"/>
      <c r="G51" s="1164"/>
      <c r="H51" s="1164"/>
      <c r="I51" s="1164"/>
      <c r="J51" s="1165"/>
      <c r="K51" s="61" t="s">
        <v>518</v>
      </c>
      <c r="L51" s="62" t="s">
        <v>518</v>
      </c>
      <c r="M51" s="62" t="s">
        <v>518</v>
      </c>
      <c r="N51" s="62" t="s">
        <v>518</v>
      </c>
      <c r="O51" s="63" t="s">
        <v>518</v>
      </c>
      <c r="P51" s="46"/>
      <c r="Q51" s="46"/>
      <c r="R51" s="46"/>
      <c r="S51" s="46"/>
      <c r="T51" s="46"/>
      <c r="U51" s="46"/>
    </row>
    <row r="52" spans="1:21" ht="30.75" customHeight="1" x14ac:dyDescent="0.15">
      <c r="A52" s="46"/>
      <c r="B52" s="1162" t="s">
        <v>19</v>
      </c>
      <c r="C52" s="1163"/>
      <c r="D52" s="64"/>
      <c r="E52" s="1164" t="s">
        <v>20</v>
      </c>
      <c r="F52" s="1164"/>
      <c r="G52" s="1164"/>
      <c r="H52" s="1164"/>
      <c r="I52" s="1164"/>
      <c r="J52" s="1165"/>
      <c r="K52" s="61">
        <v>446</v>
      </c>
      <c r="L52" s="62">
        <v>451</v>
      </c>
      <c r="M52" s="62">
        <v>518</v>
      </c>
      <c r="N52" s="62">
        <v>445</v>
      </c>
      <c r="O52" s="63">
        <v>435</v>
      </c>
      <c r="P52" s="46"/>
      <c r="Q52" s="46"/>
      <c r="R52" s="46"/>
      <c r="S52" s="46"/>
      <c r="T52" s="46"/>
      <c r="U52" s="46"/>
    </row>
    <row r="53" spans="1:21" ht="30.75" customHeight="1" thickBot="1" x14ac:dyDescent="0.2">
      <c r="A53" s="46"/>
      <c r="B53" s="1166" t="s">
        <v>21</v>
      </c>
      <c r="C53" s="1167"/>
      <c r="D53" s="65"/>
      <c r="E53" s="1168" t="s">
        <v>22</v>
      </c>
      <c r="F53" s="1168"/>
      <c r="G53" s="1168"/>
      <c r="H53" s="1168"/>
      <c r="I53" s="1168"/>
      <c r="J53" s="1169"/>
      <c r="K53" s="66">
        <v>210</v>
      </c>
      <c r="L53" s="67">
        <v>186</v>
      </c>
      <c r="M53" s="67">
        <v>80</v>
      </c>
      <c r="N53" s="67">
        <v>137</v>
      </c>
      <c r="O53" s="68">
        <v>132</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578</v>
      </c>
      <c r="P56" s="46"/>
      <c r="Q56" s="46"/>
      <c r="R56" s="46"/>
      <c r="S56" s="46"/>
      <c r="T56" s="46"/>
      <c r="U56" s="46"/>
    </row>
    <row r="57" spans="1:21" ht="31.5" customHeight="1" thickBot="1" x14ac:dyDescent="0.2">
      <c r="A57" s="46"/>
      <c r="B57" s="74"/>
      <c r="C57" s="75"/>
      <c r="D57" s="75"/>
      <c r="E57" s="76"/>
      <c r="F57" s="76"/>
      <c r="G57" s="76"/>
      <c r="H57" s="76"/>
      <c r="I57" s="76"/>
      <c r="J57" s="77" t="s">
        <v>2</v>
      </c>
      <c r="K57" s="78" t="s">
        <v>579</v>
      </c>
      <c r="L57" s="79" t="s">
        <v>580</v>
      </c>
      <c r="M57" s="79" t="s">
        <v>581</v>
      </c>
      <c r="N57" s="79" t="s">
        <v>582</v>
      </c>
      <c r="O57" s="80" t="s">
        <v>583</v>
      </c>
      <c r="P57" s="46"/>
      <c r="Q57" s="46"/>
      <c r="R57" s="46"/>
      <c r="S57" s="46"/>
      <c r="T57" s="46"/>
      <c r="U57" s="46"/>
    </row>
    <row r="58" spans="1:21" ht="31.5" customHeight="1" x14ac:dyDescent="0.15">
      <c r="B58" s="1170" t="s">
        <v>26</v>
      </c>
      <c r="C58" s="1171"/>
      <c r="D58" s="1176" t="s">
        <v>27</v>
      </c>
      <c r="E58" s="1177"/>
      <c r="F58" s="1177"/>
      <c r="G58" s="1177"/>
      <c r="H58" s="1177"/>
      <c r="I58" s="1177"/>
      <c r="J58" s="1178"/>
      <c r="K58" s="81" t="s">
        <v>590</v>
      </c>
      <c r="L58" s="82" t="s">
        <v>590</v>
      </c>
      <c r="M58" s="82" t="s">
        <v>590</v>
      </c>
      <c r="N58" s="82" t="s">
        <v>590</v>
      </c>
      <c r="O58" s="83" t="s">
        <v>590</v>
      </c>
    </row>
    <row r="59" spans="1:21" ht="31.5" customHeight="1" x14ac:dyDescent="0.15">
      <c r="B59" s="1172"/>
      <c r="C59" s="1173"/>
      <c r="D59" s="1179" t="s">
        <v>28</v>
      </c>
      <c r="E59" s="1180"/>
      <c r="F59" s="1180"/>
      <c r="G59" s="1180"/>
      <c r="H59" s="1180"/>
      <c r="I59" s="1180"/>
      <c r="J59" s="1181"/>
      <c r="K59" s="84" t="s">
        <v>590</v>
      </c>
      <c r="L59" s="85" t="s">
        <v>590</v>
      </c>
      <c r="M59" s="85" t="s">
        <v>590</v>
      </c>
      <c r="N59" s="85" t="s">
        <v>590</v>
      </c>
      <c r="O59" s="86" t="s">
        <v>590</v>
      </c>
    </row>
    <row r="60" spans="1:21" ht="31.5" customHeight="1" thickBot="1" x14ac:dyDescent="0.2">
      <c r="B60" s="1174"/>
      <c r="C60" s="1175"/>
      <c r="D60" s="1182" t="s">
        <v>29</v>
      </c>
      <c r="E60" s="1183"/>
      <c r="F60" s="1183"/>
      <c r="G60" s="1183"/>
      <c r="H60" s="1183"/>
      <c r="I60" s="1183"/>
      <c r="J60" s="1184"/>
      <c r="K60" s="87" t="s">
        <v>590</v>
      </c>
      <c r="L60" s="88" t="s">
        <v>590</v>
      </c>
      <c r="M60" s="88" t="s">
        <v>590</v>
      </c>
      <c r="N60" s="88" t="s">
        <v>590</v>
      </c>
      <c r="O60" s="89" t="s">
        <v>590</v>
      </c>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NwTRD1cdfQZ2ZfA5lk5wXmj1mr9nm0YSPo/Wp26Ajvjp8nPQwkz+1AujsF26f7Oc7FlI8mScAWK8/AECG0oM6A==" saltValue="fSsuRxOVco3eeiJ4ZpZ6R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560</v>
      </c>
      <c r="J40" s="101" t="s">
        <v>561</v>
      </c>
      <c r="K40" s="101" t="s">
        <v>562</v>
      </c>
      <c r="L40" s="101" t="s">
        <v>563</v>
      </c>
      <c r="M40" s="102" t="s">
        <v>564</v>
      </c>
    </row>
    <row r="41" spans="2:13" ht="27.75" customHeight="1" x14ac:dyDescent="0.15">
      <c r="B41" s="1205" t="s">
        <v>32</v>
      </c>
      <c r="C41" s="1206"/>
      <c r="D41" s="103"/>
      <c r="E41" s="1207" t="s">
        <v>33</v>
      </c>
      <c r="F41" s="1207"/>
      <c r="G41" s="1207"/>
      <c r="H41" s="1208"/>
      <c r="I41" s="342">
        <v>4650</v>
      </c>
      <c r="J41" s="343">
        <v>4844</v>
      </c>
      <c r="K41" s="343">
        <v>4641</v>
      </c>
      <c r="L41" s="343">
        <v>4580</v>
      </c>
      <c r="M41" s="344">
        <v>4328</v>
      </c>
    </row>
    <row r="42" spans="2:13" ht="27.75" customHeight="1" x14ac:dyDescent="0.15">
      <c r="B42" s="1195"/>
      <c r="C42" s="1196"/>
      <c r="D42" s="104"/>
      <c r="E42" s="1199" t="s">
        <v>34</v>
      </c>
      <c r="F42" s="1199"/>
      <c r="G42" s="1199"/>
      <c r="H42" s="1200"/>
      <c r="I42" s="345" t="s">
        <v>518</v>
      </c>
      <c r="J42" s="346" t="s">
        <v>518</v>
      </c>
      <c r="K42" s="346" t="s">
        <v>518</v>
      </c>
      <c r="L42" s="346" t="s">
        <v>518</v>
      </c>
      <c r="M42" s="347" t="s">
        <v>518</v>
      </c>
    </row>
    <row r="43" spans="2:13" ht="27.75" customHeight="1" x14ac:dyDescent="0.15">
      <c r="B43" s="1195"/>
      <c r="C43" s="1196"/>
      <c r="D43" s="104"/>
      <c r="E43" s="1199" t="s">
        <v>35</v>
      </c>
      <c r="F43" s="1199"/>
      <c r="G43" s="1199"/>
      <c r="H43" s="1200"/>
      <c r="I43" s="345">
        <v>1025</v>
      </c>
      <c r="J43" s="346">
        <v>744</v>
      </c>
      <c r="K43" s="346">
        <v>725</v>
      </c>
      <c r="L43" s="346">
        <v>632</v>
      </c>
      <c r="M43" s="347">
        <v>565</v>
      </c>
    </row>
    <row r="44" spans="2:13" ht="27.75" customHeight="1" x14ac:dyDescent="0.15">
      <c r="B44" s="1195"/>
      <c r="C44" s="1196"/>
      <c r="D44" s="104"/>
      <c r="E44" s="1199" t="s">
        <v>36</v>
      </c>
      <c r="F44" s="1199"/>
      <c r="G44" s="1199"/>
      <c r="H44" s="1200"/>
      <c r="I44" s="345" t="s">
        <v>518</v>
      </c>
      <c r="J44" s="346">
        <v>15</v>
      </c>
      <c r="K44" s="346">
        <v>91</v>
      </c>
      <c r="L44" s="346">
        <v>140</v>
      </c>
      <c r="M44" s="347">
        <v>140</v>
      </c>
    </row>
    <row r="45" spans="2:13" ht="27.75" customHeight="1" x14ac:dyDescent="0.15">
      <c r="B45" s="1195"/>
      <c r="C45" s="1196"/>
      <c r="D45" s="104"/>
      <c r="E45" s="1199" t="s">
        <v>37</v>
      </c>
      <c r="F45" s="1199"/>
      <c r="G45" s="1199"/>
      <c r="H45" s="1200"/>
      <c r="I45" s="345">
        <v>588</v>
      </c>
      <c r="J45" s="346">
        <v>578</v>
      </c>
      <c r="K45" s="346">
        <v>573</v>
      </c>
      <c r="L45" s="346">
        <v>566</v>
      </c>
      <c r="M45" s="347">
        <v>577</v>
      </c>
    </row>
    <row r="46" spans="2:13" ht="27.75" customHeight="1" x14ac:dyDescent="0.15">
      <c r="B46" s="1195"/>
      <c r="C46" s="1196"/>
      <c r="D46" s="105"/>
      <c r="E46" s="1199" t="s">
        <v>38</v>
      </c>
      <c r="F46" s="1199"/>
      <c r="G46" s="1199"/>
      <c r="H46" s="1200"/>
      <c r="I46" s="345" t="s">
        <v>518</v>
      </c>
      <c r="J46" s="346" t="s">
        <v>518</v>
      </c>
      <c r="K46" s="346" t="s">
        <v>518</v>
      </c>
      <c r="L46" s="346" t="s">
        <v>518</v>
      </c>
      <c r="M46" s="347" t="s">
        <v>518</v>
      </c>
    </row>
    <row r="47" spans="2:13" ht="27.75" customHeight="1" x14ac:dyDescent="0.15">
      <c r="B47" s="1195"/>
      <c r="C47" s="1196"/>
      <c r="D47" s="106"/>
      <c r="E47" s="1209" t="s">
        <v>39</v>
      </c>
      <c r="F47" s="1210"/>
      <c r="G47" s="1210"/>
      <c r="H47" s="1211"/>
      <c r="I47" s="345" t="s">
        <v>518</v>
      </c>
      <c r="J47" s="346" t="s">
        <v>518</v>
      </c>
      <c r="K47" s="346" t="s">
        <v>518</v>
      </c>
      <c r="L47" s="346" t="s">
        <v>518</v>
      </c>
      <c r="M47" s="347" t="s">
        <v>518</v>
      </c>
    </row>
    <row r="48" spans="2:13" ht="27.75" customHeight="1" x14ac:dyDescent="0.15">
      <c r="B48" s="1195"/>
      <c r="C48" s="1196"/>
      <c r="D48" s="104"/>
      <c r="E48" s="1199" t="s">
        <v>40</v>
      </c>
      <c r="F48" s="1199"/>
      <c r="G48" s="1199"/>
      <c r="H48" s="1200"/>
      <c r="I48" s="345" t="s">
        <v>518</v>
      </c>
      <c r="J48" s="346" t="s">
        <v>518</v>
      </c>
      <c r="K48" s="346" t="s">
        <v>518</v>
      </c>
      <c r="L48" s="346" t="s">
        <v>518</v>
      </c>
      <c r="M48" s="347" t="s">
        <v>518</v>
      </c>
    </row>
    <row r="49" spans="2:13" ht="27.75" customHeight="1" x14ac:dyDescent="0.15">
      <c r="B49" s="1197"/>
      <c r="C49" s="1198"/>
      <c r="D49" s="104"/>
      <c r="E49" s="1199" t="s">
        <v>41</v>
      </c>
      <c r="F49" s="1199"/>
      <c r="G49" s="1199"/>
      <c r="H49" s="1200"/>
      <c r="I49" s="345" t="s">
        <v>518</v>
      </c>
      <c r="J49" s="346" t="s">
        <v>518</v>
      </c>
      <c r="K49" s="346" t="s">
        <v>518</v>
      </c>
      <c r="L49" s="346" t="s">
        <v>518</v>
      </c>
      <c r="M49" s="347" t="s">
        <v>518</v>
      </c>
    </row>
    <row r="50" spans="2:13" ht="27.75" customHeight="1" x14ac:dyDescent="0.15">
      <c r="B50" s="1193" t="s">
        <v>42</v>
      </c>
      <c r="C50" s="1194"/>
      <c r="D50" s="107"/>
      <c r="E50" s="1199" t="s">
        <v>43</v>
      </c>
      <c r="F50" s="1199"/>
      <c r="G50" s="1199"/>
      <c r="H50" s="1200"/>
      <c r="I50" s="345">
        <v>1380</v>
      </c>
      <c r="J50" s="346">
        <v>1339</v>
      </c>
      <c r="K50" s="346">
        <v>1397</v>
      </c>
      <c r="L50" s="346">
        <v>1614</v>
      </c>
      <c r="M50" s="347">
        <v>1632</v>
      </c>
    </row>
    <row r="51" spans="2:13" ht="27.75" customHeight="1" x14ac:dyDescent="0.15">
      <c r="B51" s="1195"/>
      <c r="C51" s="1196"/>
      <c r="D51" s="104"/>
      <c r="E51" s="1199" t="s">
        <v>44</v>
      </c>
      <c r="F51" s="1199"/>
      <c r="G51" s="1199"/>
      <c r="H51" s="1200"/>
      <c r="I51" s="345">
        <v>927</v>
      </c>
      <c r="J51" s="346">
        <v>980</v>
      </c>
      <c r="K51" s="346">
        <v>946</v>
      </c>
      <c r="L51" s="346">
        <v>1127</v>
      </c>
      <c r="M51" s="347">
        <v>1151</v>
      </c>
    </row>
    <row r="52" spans="2:13" ht="27.75" customHeight="1" x14ac:dyDescent="0.15">
      <c r="B52" s="1197"/>
      <c r="C52" s="1198"/>
      <c r="D52" s="104"/>
      <c r="E52" s="1199" t="s">
        <v>45</v>
      </c>
      <c r="F52" s="1199"/>
      <c r="G52" s="1199"/>
      <c r="H52" s="1200"/>
      <c r="I52" s="345">
        <v>3462</v>
      </c>
      <c r="J52" s="346">
        <v>3418</v>
      </c>
      <c r="K52" s="346">
        <v>3221</v>
      </c>
      <c r="L52" s="346">
        <v>2975</v>
      </c>
      <c r="M52" s="347">
        <v>2759</v>
      </c>
    </row>
    <row r="53" spans="2:13" ht="27.75" customHeight="1" thickBot="1" x14ac:dyDescent="0.2">
      <c r="B53" s="1201" t="s">
        <v>46</v>
      </c>
      <c r="C53" s="1202"/>
      <c r="D53" s="108"/>
      <c r="E53" s="1203" t="s">
        <v>47</v>
      </c>
      <c r="F53" s="1203"/>
      <c r="G53" s="1203"/>
      <c r="H53" s="1204"/>
      <c r="I53" s="348">
        <v>495</v>
      </c>
      <c r="J53" s="349">
        <v>443</v>
      </c>
      <c r="K53" s="349">
        <v>468</v>
      </c>
      <c r="L53" s="349">
        <v>203</v>
      </c>
      <c r="M53" s="350">
        <v>67</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CNDnz5ymWrDBBkvzi6xjfO8QuEVn0BJE/qgUUGPzwIAYg2NFP0rlvXRnsgmL2C5a71TazwPVesltwFUlQ6po5A==" saltValue="YpBs1l0hPto1pm3X6TuKZ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562</v>
      </c>
      <c r="G54" s="117" t="s">
        <v>563</v>
      </c>
      <c r="H54" s="118" t="s">
        <v>564</v>
      </c>
    </row>
    <row r="55" spans="2:8" ht="52.5" customHeight="1" x14ac:dyDescent="0.15">
      <c r="B55" s="119"/>
      <c r="C55" s="1220" t="s">
        <v>50</v>
      </c>
      <c r="D55" s="1220"/>
      <c r="E55" s="1221"/>
      <c r="F55" s="120">
        <v>698</v>
      </c>
      <c r="G55" s="120">
        <v>801</v>
      </c>
      <c r="H55" s="121">
        <v>802</v>
      </c>
    </row>
    <row r="56" spans="2:8" ht="52.5" customHeight="1" x14ac:dyDescent="0.15">
      <c r="B56" s="122"/>
      <c r="C56" s="1222" t="s">
        <v>51</v>
      </c>
      <c r="D56" s="1222"/>
      <c r="E56" s="1223"/>
      <c r="F56" s="123">
        <v>80</v>
      </c>
      <c r="G56" s="123">
        <v>80</v>
      </c>
      <c r="H56" s="124">
        <v>80</v>
      </c>
    </row>
    <row r="57" spans="2:8" ht="53.25" customHeight="1" x14ac:dyDescent="0.15">
      <c r="B57" s="122"/>
      <c r="C57" s="1224" t="s">
        <v>52</v>
      </c>
      <c r="D57" s="1224"/>
      <c r="E57" s="1225"/>
      <c r="F57" s="125">
        <v>553</v>
      </c>
      <c r="G57" s="125">
        <v>660</v>
      </c>
      <c r="H57" s="126">
        <v>662</v>
      </c>
    </row>
    <row r="58" spans="2:8" ht="45.75" customHeight="1" x14ac:dyDescent="0.15">
      <c r="B58" s="127"/>
      <c r="C58" s="1212" t="s">
        <v>591</v>
      </c>
      <c r="D58" s="1213"/>
      <c r="E58" s="1214"/>
      <c r="F58" s="128">
        <v>100</v>
      </c>
      <c r="G58" s="128">
        <v>201</v>
      </c>
      <c r="H58" s="129">
        <v>201</v>
      </c>
    </row>
    <row r="59" spans="2:8" ht="45.75" customHeight="1" x14ac:dyDescent="0.15">
      <c r="B59" s="127"/>
      <c r="C59" s="1212" t="s">
        <v>592</v>
      </c>
      <c r="D59" s="1213"/>
      <c r="E59" s="1214"/>
      <c r="F59" s="128">
        <v>124</v>
      </c>
      <c r="G59" s="128">
        <v>124</v>
      </c>
      <c r="H59" s="129">
        <v>125</v>
      </c>
    </row>
    <row r="60" spans="2:8" ht="45.75" customHeight="1" x14ac:dyDescent="0.15">
      <c r="B60" s="127"/>
      <c r="C60" s="1212" t="s">
        <v>593</v>
      </c>
      <c r="D60" s="1213"/>
      <c r="E60" s="1214"/>
      <c r="F60" s="128">
        <v>119</v>
      </c>
      <c r="G60" s="128">
        <v>112</v>
      </c>
      <c r="H60" s="129">
        <v>104</v>
      </c>
    </row>
    <row r="61" spans="2:8" ht="45.75" customHeight="1" x14ac:dyDescent="0.15">
      <c r="B61" s="127"/>
      <c r="C61" s="1212" t="s">
        <v>594</v>
      </c>
      <c r="D61" s="1213"/>
      <c r="E61" s="1214"/>
      <c r="F61" s="128">
        <v>94</v>
      </c>
      <c r="G61" s="128">
        <v>94</v>
      </c>
      <c r="H61" s="129">
        <v>94</v>
      </c>
    </row>
    <row r="62" spans="2:8" ht="45.75" customHeight="1" thickBot="1" x14ac:dyDescent="0.2">
      <c r="B62" s="130"/>
      <c r="C62" s="1215" t="s">
        <v>595</v>
      </c>
      <c r="D62" s="1216"/>
      <c r="E62" s="1217"/>
      <c r="F62" s="131">
        <v>35</v>
      </c>
      <c r="G62" s="131">
        <v>41</v>
      </c>
      <c r="H62" s="132">
        <v>48</v>
      </c>
    </row>
    <row r="63" spans="2:8" ht="52.5" customHeight="1" thickBot="1" x14ac:dyDescent="0.2">
      <c r="B63" s="133"/>
      <c r="C63" s="1218" t="s">
        <v>53</v>
      </c>
      <c r="D63" s="1218"/>
      <c r="E63" s="1219"/>
      <c r="F63" s="134">
        <v>1331</v>
      </c>
      <c r="G63" s="134">
        <v>1540</v>
      </c>
      <c r="H63" s="135">
        <v>1545</v>
      </c>
    </row>
    <row r="64" spans="2:8" x14ac:dyDescent="0.15"/>
  </sheetData>
  <sheetProtection algorithmName="SHA-512" hashValue="n2Zh1+2gFd/az9LXBo9DZlzpGapRLl2Ag0KdHjRpmCTOUVUkYs5jFDBw+OgshBTjLQDbg2AcGZJ3tBeu/dwDhA==" saltValue="P9tSnH+eiqpGqPr1agU0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topLeftCell="I40" zoomScaleNormal="100" zoomScaleSheetLayoutView="55" workbookViewId="0">
      <selection activeCell="AN70" sqref="AN70"/>
    </sheetView>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51"/>
      <c r="B1" s="352"/>
      <c r="DD1" s="255"/>
      <c r="DE1" s="255"/>
    </row>
    <row r="2" spans="1:109" ht="2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x14ac:dyDescent="0.15">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x14ac:dyDescent="0.15">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x14ac:dyDescent="0.15">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x14ac:dyDescent="0.15">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x14ac:dyDescent="0.15">
      <c r="DD19" s="255"/>
      <c r="DE19" s="255"/>
    </row>
    <row r="20" spans="1:109" x14ac:dyDescent="0.15">
      <c r="DD20" s="255"/>
      <c r="DE20" s="255"/>
    </row>
    <row r="21" spans="1:109" ht="17.25" customHeight="1" x14ac:dyDescent="0.15">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356"/>
      <c r="DD40" s="356"/>
      <c r="DE40" s="255"/>
    </row>
    <row r="41" spans="2:109" ht="17.25" x14ac:dyDescent="0.15">
      <c r="B41" s="256" t="s">
        <v>596</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357"/>
      <c r="I42" s="358"/>
      <c r="J42" s="358"/>
      <c r="K42" s="358"/>
      <c r="AM42" s="357"/>
      <c r="AN42" s="357" t="s">
        <v>597</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59"/>
      <c r="AN43" s="1234" t="s">
        <v>605</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259"/>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259"/>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259"/>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259"/>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59"/>
      <c r="AN49" s="255" t="s">
        <v>598</v>
      </c>
    </row>
    <row r="50" spans="1:109" x14ac:dyDescent="0.15">
      <c r="B50" s="259"/>
      <c r="G50" s="1226"/>
      <c r="H50" s="1226"/>
      <c r="I50" s="1226"/>
      <c r="J50" s="1226"/>
      <c r="K50" s="360"/>
      <c r="L50" s="360"/>
      <c r="M50" s="361"/>
      <c r="N50" s="361"/>
      <c r="AN50" s="1244"/>
      <c r="AO50" s="1245"/>
      <c r="AP50" s="1245"/>
      <c r="AQ50" s="1245"/>
      <c r="AR50" s="1245"/>
      <c r="AS50" s="1245"/>
      <c r="AT50" s="1245"/>
      <c r="AU50" s="1245"/>
      <c r="AV50" s="1245"/>
      <c r="AW50" s="1245"/>
      <c r="AX50" s="1245"/>
      <c r="AY50" s="1245"/>
      <c r="AZ50" s="1245"/>
      <c r="BA50" s="1245"/>
      <c r="BB50" s="1245"/>
      <c r="BC50" s="1245"/>
      <c r="BD50" s="1245"/>
      <c r="BE50" s="1245"/>
      <c r="BF50" s="1245"/>
      <c r="BG50" s="1245"/>
      <c r="BH50" s="1245"/>
      <c r="BI50" s="1245"/>
      <c r="BJ50" s="1245"/>
      <c r="BK50" s="1245"/>
      <c r="BL50" s="1245"/>
      <c r="BM50" s="1245"/>
      <c r="BN50" s="1245"/>
      <c r="BO50" s="1246"/>
      <c r="BP50" s="1232" t="s">
        <v>560</v>
      </c>
      <c r="BQ50" s="1232"/>
      <c r="BR50" s="1232"/>
      <c r="BS50" s="1232"/>
      <c r="BT50" s="1232"/>
      <c r="BU50" s="1232"/>
      <c r="BV50" s="1232"/>
      <c r="BW50" s="1232"/>
      <c r="BX50" s="1232" t="s">
        <v>561</v>
      </c>
      <c r="BY50" s="1232"/>
      <c r="BZ50" s="1232"/>
      <c r="CA50" s="1232"/>
      <c r="CB50" s="1232"/>
      <c r="CC50" s="1232"/>
      <c r="CD50" s="1232"/>
      <c r="CE50" s="1232"/>
      <c r="CF50" s="1232" t="s">
        <v>562</v>
      </c>
      <c r="CG50" s="1232"/>
      <c r="CH50" s="1232"/>
      <c r="CI50" s="1232"/>
      <c r="CJ50" s="1232"/>
      <c r="CK50" s="1232"/>
      <c r="CL50" s="1232"/>
      <c r="CM50" s="1232"/>
      <c r="CN50" s="1232" t="s">
        <v>563</v>
      </c>
      <c r="CO50" s="1232"/>
      <c r="CP50" s="1232"/>
      <c r="CQ50" s="1232"/>
      <c r="CR50" s="1232"/>
      <c r="CS50" s="1232"/>
      <c r="CT50" s="1232"/>
      <c r="CU50" s="1232"/>
      <c r="CV50" s="1232" t="s">
        <v>564</v>
      </c>
      <c r="CW50" s="1232"/>
      <c r="CX50" s="1232"/>
      <c r="CY50" s="1232"/>
      <c r="CZ50" s="1232"/>
      <c r="DA50" s="1232"/>
      <c r="DB50" s="1232"/>
      <c r="DC50" s="1232"/>
    </row>
    <row r="51" spans="1:109" ht="13.5" customHeight="1" x14ac:dyDescent="0.15">
      <c r="B51" s="259"/>
      <c r="G51" s="1243"/>
      <c r="H51" s="1243"/>
      <c r="I51" s="1247"/>
      <c r="J51" s="1247"/>
      <c r="K51" s="1233"/>
      <c r="L51" s="1233"/>
      <c r="M51" s="1233"/>
      <c r="N51" s="1233"/>
      <c r="AM51" s="359"/>
      <c r="AN51" s="1231" t="s">
        <v>599</v>
      </c>
      <c r="AO51" s="1231"/>
      <c r="AP51" s="1231"/>
      <c r="AQ51" s="1231"/>
      <c r="AR51" s="1231"/>
      <c r="AS51" s="1231"/>
      <c r="AT51" s="1231"/>
      <c r="AU51" s="1231"/>
      <c r="AV51" s="1231"/>
      <c r="AW51" s="1231"/>
      <c r="AX51" s="1231"/>
      <c r="AY51" s="1231"/>
      <c r="AZ51" s="1231"/>
      <c r="BA51" s="1231"/>
      <c r="BB51" s="1231" t="s">
        <v>600</v>
      </c>
      <c r="BC51" s="1231"/>
      <c r="BD51" s="1231"/>
      <c r="BE51" s="1231"/>
      <c r="BF51" s="1231"/>
      <c r="BG51" s="1231"/>
      <c r="BH51" s="1231"/>
      <c r="BI51" s="1231"/>
      <c r="BJ51" s="1231"/>
      <c r="BK51" s="1231"/>
      <c r="BL51" s="1231"/>
      <c r="BM51" s="1231"/>
      <c r="BN51" s="1231"/>
      <c r="BO51" s="1231"/>
      <c r="BP51" s="1228">
        <v>26.8</v>
      </c>
      <c r="BQ51" s="1228"/>
      <c r="BR51" s="1228"/>
      <c r="BS51" s="1228"/>
      <c r="BT51" s="1228"/>
      <c r="BU51" s="1228"/>
      <c r="BV51" s="1228"/>
      <c r="BW51" s="1228"/>
      <c r="BX51" s="1228">
        <v>23.9</v>
      </c>
      <c r="BY51" s="1228"/>
      <c r="BZ51" s="1228"/>
      <c r="CA51" s="1228"/>
      <c r="CB51" s="1228"/>
      <c r="CC51" s="1228"/>
      <c r="CD51" s="1228"/>
      <c r="CE51" s="1228"/>
      <c r="CF51" s="1228">
        <v>24.2</v>
      </c>
      <c r="CG51" s="1228"/>
      <c r="CH51" s="1228"/>
      <c r="CI51" s="1228"/>
      <c r="CJ51" s="1228"/>
      <c r="CK51" s="1228"/>
      <c r="CL51" s="1228"/>
      <c r="CM51" s="1228"/>
      <c r="CN51" s="1228">
        <v>9.5</v>
      </c>
      <c r="CO51" s="1228"/>
      <c r="CP51" s="1228"/>
      <c r="CQ51" s="1228"/>
      <c r="CR51" s="1228"/>
      <c r="CS51" s="1228"/>
      <c r="CT51" s="1228"/>
      <c r="CU51" s="1228"/>
      <c r="CV51" s="1228">
        <v>3.4</v>
      </c>
      <c r="CW51" s="1228"/>
      <c r="CX51" s="1228"/>
      <c r="CY51" s="1228"/>
      <c r="CZ51" s="1228"/>
      <c r="DA51" s="1228"/>
      <c r="DB51" s="1228"/>
      <c r="DC51" s="1228"/>
    </row>
    <row r="52" spans="1:109" x14ac:dyDescent="0.15">
      <c r="B52" s="259"/>
      <c r="G52" s="1243"/>
      <c r="H52" s="1243"/>
      <c r="I52" s="1247"/>
      <c r="J52" s="1247"/>
      <c r="K52" s="1233"/>
      <c r="L52" s="1233"/>
      <c r="M52" s="1233"/>
      <c r="N52" s="1233"/>
      <c r="AM52" s="359"/>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x14ac:dyDescent="0.15">
      <c r="A53" s="358"/>
      <c r="B53" s="259"/>
      <c r="G53" s="1243"/>
      <c r="H53" s="1243"/>
      <c r="I53" s="1226"/>
      <c r="J53" s="1226"/>
      <c r="K53" s="1233"/>
      <c r="L53" s="1233"/>
      <c r="M53" s="1233"/>
      <c r="N53" s="1233"/>
      <c r="AM53" s="359"/>
      <c r="AN53" s="1231"/>
      <c r="AO53" s="1231"/>
      <c r="AP53" s="1231"/>
      <c r="AQ53" s="1231"/>
      <c r="AR53" s="1231"/>
      <c r="AS53" s="1231"/>
      <c r="AT53" s="1231"/>
      <c r="AU53" s="1231"/>
      <c r="AV53" s="1231"/>
      <c r="AW53" s="1231"/>
      <c r="AX53" s="1231"/>
      <c r="AY53" s="1231"/>
      <c r="AZ53" s="1231"/>
      <c r="BA53" s="1231"/>
      <c r="BB53" s="1231" t="s">
        <v>601</v>
      </c>
      <c r="BC53" s="1231"/>
      <c r="BD53" s="1231"/>
      <c r="BE53" s="1231"/>
      <c r="BF53" s="1231"/>
      <c r="BG53" s="1231"/>
      <c r="BH53" s="1231"/>
      <c r="BI53" s="1231"/>
      <c r="BJ53" s="1231"/>
      <c r="BK53" s="1231"/>
      <c r="BL53" s="1231"/>
      <c r="BM53" s="1231"/>
      <c r="BN53" s="1231"/>
      <c r="BO53" s="1231"/>
      <c r="BP53" s="1228">
        <v>60.7</v>
      </c>
      <c r="BQ53" s="1228"/>
      <c r="BR53" s="1228"/>
      <c r="BS53" s="1228"/>
      <c r="BT53" s="1228"/>
      <c r="BU53" s="1228"/>
      <c r="BV53" s="1228"/>
      <c r="BW53" s="1228"/>
      <c r="BX53" s="1228">
        <v>62.2</v>
      </c>
      <c r="BY53" s="1228"/>
      <c r="BZ53" s="1228"/>
      <c r="CA53" s="1228"/>
      <c r="CB53" s="1228"/>
      <c r="CC53" s="1228"/>
      <c r="CD53" s="1228"/>
      <c r="CE53" s="1228"/>
      <c r="CF53" s="1228">
        <v>64.099999999999994</v>
      </c>
      <c r="CG53" s="1228"/>
      <c r="CH53" s="1228"/>
      <c r="CI53" s="1228"/>
      <c r="CJ53" s="1228"/>
      <c r="CK53" s="1228"/>
      <c r="CL53" s="1228"/>
      <c r="CM53" s="1228"/>
      <c r="CN53" s="1228">
        <v>63.9</v>
      </c>
      <c r="CO53" s="1228"/>
      <c r="CP53" s="1228"/>
      <c r="CQ53" s="1228"/>
      <c r="CR53" s="1228"/>
      <c r="CS53" s="1228"/>
      <c r="CT53" s="1228"/>
      <c r="CU53" s="1228"/>
      <c r="CV53" s="1228">
        <v>67.3</v>
      </c>
      <c r="CW53" s="1228"/>
      <c r="CX53" s="1228"/>
      <c r="CY53" s="1228"/>
      <c r="CZ53" s="1228"/>
      <c r="DA53" s="1228"/>
      <c r="DB53" s="1228"/>
      <c r="DC53" s="1228"/>
    </row>
    <row r="54" spans="1:109" x14ac:dyDescent="0.15">
      <c r="A54" s="358"/>
      <c r="B54" s="259"/>
      <c r="G54" s="1243"/>
      <c r="H54" s="1243"/>
      <c r="I54" s="1226"/>
      <c r="J54" s="1226"/>
      <c r="K54" s="1233"/>
      <c r="L54" s="1233"/>
      <c r="M54" s="1233"/>
      <c r="N54" s="1233"/>
      <c r="AM54" s="359"/>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x14ac:dyDescent="0.15">
      <c r="A55" s="358"/>
      <c r="B55" s="259"/>
      <c r="G55" s="1226"/>
      <c r="H55" s="1226"/>
      <c r="I55" s="1226"/>
      <c r="J55" s="1226"/>
      <c r="K55" s="1233"/>
      <c r="L55" s="1233"/>
      <c r="M55" s="1233"/>
      <c r="N55" s="1233"/>
      <c r="AN55" s="1232" t="s">
        <v>602</v>
      </c>
      <c r="AO55" s="1232"/>
      <c r="AP55" s="1232"/>
      <c r="AQ55" s="1232"/>
      <c r="AR55" s="1232"/>
      <c r="AS55" s="1232"/>
      <c r="AT55" s="1232"/>
      <c r="AU55" s="1232"/>
      <c r="AV55" s="1232"/>
      <c r="AW55" s="1232"/>
      <c r="AX55" s="1232"/>
      <c r="AY55" s="1232"/>
      <c r="AZ55" s="1232"/>
      <c r="BA55" s="1232"/>
      <c r="BB55" s="1231" t="s">
        <v>600</v>
      </c>
      <c r="BC55" s="1231"/>
      <c r="BD55" s="1231"/>
      <c r="BE55" s="1231"/>
      <c r="BF55" s="1231"/>
      <c r="BG55" s="1231"/>
      <c r="BH55" s="1231"/>
      <c r="BI55" s="1231"/>
      <c r="BJ55" s="1231"/>
      <c r="BK55" s="1231"/>
      <c r="BL55" s="1231"/>
      <c r="BM55" s="1231"/>
      <c r="BN55" s="1231"/>
      <c r="BO55" s="1231"/>
      <c r="BP55" s="1228">
        <v>0</v>
      </c>
      <c r="BQ55" s="1228"/>
      <c r="BR55" s="1228"/>
      <c r="BS55" s="1228"/>
      <c r="BT55" s="1228"/>
      <c r="BU55" s="1228"/>
      <c r="BV55" s="1228"/>
      <c r="BW55" s="1228"/>
      <c r="BX55" s="1228">
        <v>0</v>
      </c>
      <c r="BY55" s="1228"/>
      <c r="BZ55" s="1228"/>
      <c r="CA55" s="1228"/>
      <c r="CB55" s="1228"/>
      <c r="CC55" s="1228"/>
      <c r="CD55" s="1228"/>
      <c r="CE55" s="1228"/>
      <c r="CF55" s="1228">
        <v>0</v>
      </c>
      <c r="CG55" s="1228"/>
      <c r="CH55" s="1228"/>
      <c r="CI55" s="1228"/>
      <c r="CJ55" s="1228"/>
      <c r="CK55" s="1228"/>
      <c r="CL55" s="1228"/>
      <c r="CM55" s="1228"/>
      <c r="CN55" s="1228">
        <v>0</v>
      </c>
      <c r="CO55" s="1228"/>
      <c r="CP55" s="1228"/>
      <c r="CQ55" s="1228"/>
      <c r="CR55" s="1228"/>
      <c r="CS55" s="1228"/>
      <c r="CT55" s="1228"/>
      <c r="CU55" s="1228"/>
      <c r="CV55" s="1228">
        <v>0</v>
      </c>
      <c r="CW55" s="1228"/>
      <c r="CX55" s="1228"/>
      <c r="CY55" s="1228"/>
      <c r="CZ55" s="1228"/>
      <c r="DA55" s="1228"/>
      <c r="DB55" s="1228"/>
      <c r="DC55" s="1228"/>
    </row>
    <row r="56" spans="1:109" x14ac:dyDescent="0.15">
      <c r="A56" s="358"/>
      <c r="B56" s="259"/>
      <c r="G56" s="1226"/>
      <c r="H56" s="1226"/>
      <c r="I56" s="1226"/>
      <c r="J56" s="1226"/>
      <c r="K56" s="1233"/>
      <c r="L56" s="1233"/>
      <c r="M56" s="1233"/>
      <c r="N56" s="1233"/>
      <c r="AN56" s="1232"/>
      <c r="AO56" s="1232"/>
      <c r="AP56" s="1232"/>
      <c r="AQ56" s="1232"/>
      <c r="AR56" s="1232"/>
      <c r="AS56" s="1232"/>
      <c r="AT56" s="1232"/>
      <c r="AU56" s="1232"/>
      <c r="AV56" s="1232"/>
      <c r="AW56" s="1232"/>
      <c r="AX56" s="1232"/>
      <c r="AY56" s="1232"/>
      <c r="AZ56" s="1232"/>
      <c r="BA56" s="1232"/>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x14ac:dyDescent="0.15">
      <c r="B57" s="362"/>
      <c r="G57" s="1226"/>
      <c r="H57" s="1226"/>
      <c r="I57" s="1229"/>
      <c r="J57" s="1229"/>
      <c r="K57" s="1233"/>
      <c r="L57" s="1233"/>
      <c r="M57" s="1233"/>
      <c r="N57" s="1233"/>
      <c r="AM57" s="255"/>
      <c r="AN57" s="1232"/>
      <c r="AO57" s="1232"/>
      <c r="AP57" s="1232"/>
      <c r="AQ57" s="1232"/>
      <c r="AR57" s="1232"/>
      <c r="AS57" s="1232"/>
      <c r="AT57" s="1232"/>
      <c r="AU57" s="1232"/>
      <c r="AV57" s="1232"/>
      <c r="AW57" s="1232"/>
      <c r="AX57" s="1232"/>
      <c r="AY57" s="1232"/>
      <c r="AZ57" s="1232"/>
      <c r="BA57" s="1232"/>
      <c r="BB57" s="1231" t="s">
        <v>601</v>
      </c>
      <c r="BC57" s="1231"/>
      <c r="BD57" s="1231"/>
      <c r="BE57" s="1231"/>
      <c r="BF57" s="1231"/>
      <c r="BG57" s="1231"/>
      <c r="BH57" s="1231"/>
      <c r="BI57" s="1231"/>
      <c r="BJ57" s="1231"/>
      <c r="BK57" s="1231"/>
      <c r="BL57" s="1231"/>
      <c r="BM57" s="1231"/>
      <c r="BN57" s="1231"/>
      <c r="BO57" s="1231"/>
      <c r="BP57" s="1228">
        <v>59.2</v>
      </c>
      <c r="BQ57" s="1228"/>
      <c r="BR57" s="1228"/>
      <c r="BS57" s="1228"/>
      <c r="BT57" s="1228"/>
      <c r="BU57" s="1228"/>
      <c r="BV57" s="1228"/>
      <c r="BW57" s="1228"/>
      <c r="BX57" s="1228">
        <v>60.3</v>
      </c>
      <c r="BY57" s="1228"/>
      <c r="BZ57" s="1228"/>
      <c r="CA57" s="1228"/>
      <c r="CB57" s="1228"/>
      <c r="CC57" s="1228"/>
      <c r="CD57" s="1228"/>
      <c r="CE57" s="1228"/>
      <c r="CF57" s="1228">
        <v>61</v>
      </c>
      <c r="CG57" s="1228"/>
      <c r="CH57" s="1228"/>
      <c r="CI57" s="1228"/>
      <c r="CJ57" s="1228"/>
      <c r="CK57" s="1228"/>
      <c r="CL57" s="1228"/>
      <c r="CM57" s="1228"/>
      <c r="CN57" s="1228">
        <v>62.3</v>
      </c>
      <c r="CO57" s="1228"/>
      <c r="CP57" s="1228"/>
      <c r="CQ57" s="1228"/>
      <c r="CR57" s="1228"/>
      <c r="CS57" s="1228"/>
      <c r="CT57" s="1228"/>
      <c r="CU57" s="1228"/>
      <c r="CV57" s="1228">
        <v>63.7</v>
      </c>
      <c r="CW57" s="1228"/>
      <c r="CX57" s="1228"/>
      <c r="CY57" s="1228"/>
      <c r="CZ57" s="1228"/>
      <c r="DA57" s="1228"/>
      <c r="DB57" s="1228"/>
      <c r="DC57" s="1228"/>
      <c r="DD57" s="363"/>
      <c r="DE57" s="362"/>
    </row>
    <row r="58" spans="1:109" s="358" customFormat="1" x14ac:dyDescent="0.15">
      <c r="A58" s="255"/>
      <c r="B58" s="362"/>
      <c r="G58" s="1226"/>
      <c r="H58" s="1226"/>
      <c r="I58" s="1229"/>
      <c r="J58" s="1229"/>
      <c r="K58" s="1233"/>
      <c r="L58" s="1233"/>
      <c r="M58" s="1233"/>
      <c r="N58" s="1233"/>
      <c r="AM58" s="255"/>
      <c r="AN58" s="1232"/>
      <c r="AO58" s="1232"/>
      <c r="AP58" s="1232"/>
      <c r="AQ58" s="1232"/>
      <c r="AR58" s="1232"/>
      <c r="AS58" s="1232"/>
      <c r="AT58" s="1232"/>
      <c r="AU58" s="1232"/>
      <c r="AV58" s="1232"/>
      <c r="AW58" s="1232"/>
      <c r="AX58" s="1232"/>
      <c r="AY58" s="1232"/>
      <c r="AZ58" s="1232"/>
      <c r="BA58" s="1232"/>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x14ac:dyDescent="0.15">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7.25" x14ac:dyDescent="0.15">
      <c r="B63" s="312" t="s">
        <v>603</v>
      </c>
    </row>
    <row r="64" spans="1:109" x14ac:dyDescent="0.15">
      <c r="B64" s="259"/>
      <c r="G64" s="357"/>
      <c r="I64" s="369"/>
      <c r="J64" s="369"/>
      <c r="K64" s="369"/>
      <c r="L64" s="369"/>
      <c r="M64" s="369"/>
      <c r="N64" s="370"/>
      <c r="AM64" s="357"/>
      <c r="AN64" s="357" t="s">
        <v>597</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59"/>
      <c r="AN65" s="1234" t="s">
        <v>606</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259"/>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259"/>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259"/>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259"/>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59"/>
      <c r="G71" s="374"/>
      <c r="I71" s="375"/>
      <c r="J71" s="372"/>
      <c r="K71" s="372"/>
      <c r="L71" s="373"/>
      <c r="M71" s="372"/>
      <c r="N71" s="373"/>
      <c r="AM71" s="374"/>
      <c r="AN71" s="255" t="s">
        <v>598</v>
      </c>
    </row>
    <row r="72" spans="2:107" x14ac:dyDescent="0.15">
      <c r="B72" s="259"/>
      <c r="G72" s="1226"/>
      <c r="H72" s="1226"/>
      <c r="I72" s="1226"/>
      <c r="J72" s="1226"/>
      <c r="K72" s="360"/>
      <c r="L72" s="360"/>
      <c r="M72" s="361"/>
      <c r="N72" s="361"/>
      <c r="AN72" s="1244"/>
      <c r="AO72" s="1245"/>
      <c r="AP72" s="1245"/>
      <c r="AQ72" s="1245"/>
      <c r="AR72" s="1245"/>
      <c r="AS72" s="1245"/>
      <c r="AT72" s="1245"/>
      <c r="AU72" s="1245"/>
      <c r="AV72" s="1245"/>
      <c r="AW72" s="1245"/>
      <c r="AX72" s="1245"/>
      <c r="AY72" s="1245"/>
      <c r="AZ72" s="1245"/>
      <c r="BA72" s="1245"/>
      <c r="BB72" s="1245"/>
      <c r="BC72" s="1245"/>
      <c r="BD72" s="1245"/>
      <c r="BE72" s="1245"/>
      <c r="BF72" s="1245"/>
      <c r="BG72" s="1245"/>
      <c r="BH72" s="1245"/>
      <c r="BI72" s="1245"/>
      <c r="BJ72" s="1245"/>
      <c r="BK72" s="1245"/>
      <c r="BL72" s="1245"/>
      <c r="BM72" s="1245"/>
      <c r="BN72" s="1245"/>
      <c r="BO72" s="1246"/>
      <c r="BP72" s="1232" t="s">
        <v>560</v>
      </c>
      <c r="BQ72" s="1232"/>
      <c r="BR72" s="1232"/>
      <c r="BS72" s="1232"/>
      <c r="BT72" s="1232"/>
      <c r="BU72" s="1232"/>
      <c r="BV72" s="1232"/>
      <c r="BW72" s="1232"/>
      <c r="BX72" s="1232" t="s">
        <v>561</v>
      </c>
      <c r="BY72" s="1232"/>
      <c r="BZ72" s="1232"/>
      <c r="CA72" s="1232"/>
      <c r="CB72" s="1232"/>
      <c r="CC72" s="1232"/>
      <c r="CD72" s="1232"/>
      <c r="CE72" s="1232"/>
      <c r="CF72" s="1232" t="s">
        <v>562</v>
      </c>
      <c r="CG72" s="1232"/>
      <c r="CH72" s="1232"/>
      <c r="CI72" s="1232"/>
      <c r="CJ72" s="1232"/>
      <c r="CK72" s="1232"/>
      <c r="CL72" s="1232"/>
      <c r="CM72" s="1232"/>
      <c r="CN72" s="1232" t="s">
        <v>563</v>
      </c>
      <c r="CO72" s="1232"/>
      <c r="CP72" s="1232"/>
      <c r="CQ72" s="1232"/>
      <c r="CR72" s="1232"/>
      <c r="CS72" s="1232"/>
      <c r="CT72" s="1232"/>
      <c r="CU72" s="1232"/>
      <c r="CV72" s="1232" t="s">
        <v>564</v>
      </c>
      <c r="CW72" s="1232"/>
      <c r="CX72" s="1232"/>
      <c r="CY72" s="1232"/>
      <c r="CZ72" s="1232"/>
      <c r="DA72" s="1232"/>
      <c r="DB72" s="1232"/>
      <c r="DC72" s="1232"/>
    </row>
    <row r="73" spans="2:107" x14ac:dyDescent="0.15">
      <c r="B73" s="259"/>
      <c r="G73" s="1243"/>
      <c r="H73" s="1243"/>
      <c r="I73" s="1243"/>
      <c r="J73" s="1243"/>
      <c r="K73" s="1227"/>
      <c r="L73" s="1227"/>
      <c r="M73" s="1227"/>
      <c r="N73" s="1227"/>
      <c r="AM73" s="359"/>
      <c r="AN73" s="1231" t="s">
        <v>599</v>
      </c>
      <c r="AO73" s="1231"/>
      <c r="AP73" s="1231"/>
      <c r="AQ73" s="1231"/>
      <c r="AR73" s="1231"/>
      <c r="AS73" s="1231"/>
      <c r="AT73" s="1231"/>
      <c r="AU73" s="1231"/>
      <c r="AV73" s="1231"/>
      <c r="AW73" s="1231"/>
      <c r="AX73" s="1231"/>
      <c r="AY73" s="1231"/>
      <c r="AZ73" s="1231"/>
      <c r="BA73" s="1231"/>
      <c r="BB73" s="1231" t="s">
        <v>600</v>
      </c>
      <c r="BC73" s="1231"/>
      <c r="BD73" s="1231"/>
      <c r="BE73" s="1231"/>
      <c r="BF73" s="1231"/>
      <c r="BG73" s="1231"/>
      <c r="BH73" s="1231"/>
      <c r="BI73" s="1231"/>
      <c r="BJ73" s="1231"/>
      <c r="BK73" s="1231"/>
      <c r="BL73" s="1231"/>
      <c r="BM73" s="1231"/>
      <c r="BN73" s="1231"/>
      <c r="BO73" s="1231"/>
      <c r="BP73" s="1228">
        <v>26.8</v>
      </c>
      <c r="BQ73" s="1228"/>
      <c r="BR73" s="1228"/>
      <c r="BS73" s="1228"/>
      <c r="BT73" s="1228"/>
      <c r="BU73" s="1228"/>
      <c r="BV73" s="1228"/>
      <c r="BW73" s="1228"/>
      <c r="BX73" s="1228">
        <v>23.9</v>
      </c>
      <c r="BY73" s="1228"/>
      <c r="BZ73" s="1228"/>
      <c r="CA73" s="1228"/>
      <c r="CB73" s="1228"/>
      <c r="CC73" s="1228"/>
      <c r="CD73" s="1228"/>
      <c r="CE73" s="1228"/>
      <c r="CF73" s="1228">
        <v>24.2</v>
      </c>
      <c r="CG73" s="1228"/>
      <c r="CH73" s="1228"/>
      <c r="CI73" s="1228"/>
      <c r="CJ73" s="1228"/>
      <c r="CK73" s="1228"/>
      <c r="CL73" s="1228"/>
      <c r="CM73" s="1228"/>
      <c r="CN73" s="1228">
        <v>9.5</v>
      </c>
      <c r="CO73" s="1228"/>
      <c r="CP73" s="1228"/>
      <c r="CQ73" s="1228"/>
      <c r="CR73" s="1228"/>
      <c r="CS73" s="1228"/>
      <c r="CT73" s="1228"/>
      <c r="CU73" s="1228"/>
      <c r="CV73" s="1228">
        <v>3.4</v>
      </c>
      <c r="CW73" s="1228"/>
      <c r="CX73" s="1228"/>
      <c r="CY73" s="1228"/>
      <c r="CZ73" s="1228"/>
      <c r="DA73" s="1228"/>
      <c r="DB73" s="1228"/>
      <c r="DC73" s="1228"/>
    </row>
    <row r="74" spans="2:107" x14ac:dyDescent="0.15">
      <c r="B74" s="259"/>
      <c r="G74" s="1243"/>
      <c r="H74" s="1243"/>
      <c r="I74" s="1243"/>
      <c r="J74" s="1243"/>
      <c r="K74" s="1227"/>
      <c r="L74" s="1227"/>
      <c r="M74" s="1227"/>
      <c r="N74" s="1227"/>
      <c r="AM74" s="359"/>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x14ac:dyDescent="0.15">
      <c r="B75" s="259"/>
      <c r="G75" s="1243"/>
      <c r="H75" s="1243"/>
      <c r="I75" s="1226"/>
      <c r="J75" s="1226"/>
      <c r="K75" s="1233"/>
      <c r="L75" s="1233"/>
      <c r="M75" s="1233"/>
      <c r="N75" s="1233"/>
      <c r="AM75" s="359"/>
      <c r="AN75" s="1231"/>
      <c r="AO75" s="1231"/>
      <c r="AP75" s="1231"/>
      <c r="AQ75" s="1231"/>
      <c r="AR75" s="1231"/>
      <c r="AS75" s="1231"/>
      <c r="AT75" s="1231"/>
      <c r="AU75" s="1231"/>
      <c r="AV75" s="1231"/>
      <c r="AW75" s="1231"/>
      <c r="AX75" s="1231"/>
      <c r="AY75" s="1231"/>
      <c r="AZ75" s="1231"/>
      <c r="BA75" s="1231"/>
      <c r="BB75" s="1231" t="s">
        <v>604</v>
      </c>
      <c r="BC75" s="1231"/>
      <c r="BD75" s="1231"/>
      <c r="BE75" s="1231"/>
      <c r="BF75" s="1231"/>
      <c r="BG75" s="1231"/>
      <c r="BH75" s="1231"/>
      <c r="BI75" s="1231"/>
      <c r="BJ75" s="1231"/>
      <c r="BK75" s="1231"/>
      <c r="BL75" s="1231"/>
      <c r="BM75" s="1231"/>
      <c r="BN75" s="1231"/>
      <c r="BO75" s="1231"/>
      <c r="BP75" s="1228">
        <v>10.1</v>
      </c>
      <c r="BQ75" s="1228"/>
      <c r="BR75" s="1228"/>
      <c r="BS75" s="1228"/>
      <c r="BT75" s="1228"/>
      <c r="BU75" s="1228"/>
      <c r="BV75" s="1228"/>
      <c r="BW75" s="1228"/>
      <c r="BX75" s="1228">
        <v>10.3</v>
      </c>
      <c r="BY75" s="1228"/>
      <c r="BZ75" s="1228"/>
      <c r="CA75" s="1228"/>
      <c r="CB75" s="1228"/>
      <c r="CC75" s="1228"/>
      <c r="CD75" s="1228"/>
      <c r="CE75" s="1228"/>
      <c r="CF75" s="1228">
        <v>8.5</v>
      </c>
      <c r="CG75" s="1228"/>
      <c r="CH75" s="1228"/>
      <c r="CI75" s="1228"/>
      <c r="CJ75" s="1228"/>
      <c r="CK75" s="1228"/>
      <c r="CL75" s="1228"/>
      <c r="CM75" s="1228"/>
      <c r="CN75" s="1228">
        <v>6.8</v>
      </c>
      <c r="CO75" s="1228"/>
      <c r="CP75" s="1228"/>
      <c r="CQ75" s="1228"/>
      <c r="CR75" s="1228"/>
      <c r="CS75" s="1228"/>
      <c r="CT75" s="1228"/>
      <c r="CU75" s="1228"/>
      <c r="CV75" s="1228">
        <v>5.7</v>
      </c>
      <c r="CW75" s="1228"/>
      <c r="CX75" s="1228"/>
      <c r="CY75" s="1228"/>
      <c r="CZ75" s="1228"/>
      <c r="DA75" s="1228"/>
      <c r="DB75" s="1228"/>
      <c r="DC75" s="1228"/>
    </row>
    <row r="76" spans="2:107" x14ac:dyDescent="0.15">
      <c r="B76" s="259"/>
      <c r="G76" s="1243"/>
      <c r="H76" s="1243"/>
      <c r="I76" s="1226"/>
      <c r="J76" s="1226"/>
      <c r="K76" s="1233"/>
      <c r="L76" s="1233"/>
      <c r="M76" s="1233"/>
      <c r="N76" s="1233"/>
      <c r="AM76" s="359"/>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x14ac:dyDescent="0.15">
      <c r="B77" s="259"/>
      <c r="G77" s="1226"/>
      <c r="H77" s="1226"/>
      <c r="I77" s="1226"/>
      <c r="J77" s="1226"/>
      <c r="K77" s="1227"/>
      <c r="L77" s="1227"/>
      <c r="M77" s="1227"/>
      <c r="N77" s="1227"/>
      <c r="AN77" s="1232" t="s">
        <v>602</v>
      </c>
      <c r="AO77" s="1232"/>
      <c r="AP77" s="1232"/>
      <c r="AQ77" s="1232"/>
      <c r="AR77" s="1232"/>
      <c r="AS77" s="1232"/>
      <c r="AT77" s="1232"/>
      <c r="AU77" s="1232"/>
      <c r="AV77" s="1232"/>
      <c r="AW77" s="1232"/>
      <c r="AX77" s="1232"/>
      <c r="AY77" s="1232"/>
      <c r="AZ77" s="1232"/>
      <c r="BA77" s="1232"/>
      <c r="BB77" s="1231" t="s">
        <v>600</v>
      </c>
      <c r="BC77" s="1231"/>
      <c r="BD77" s="1231"/>
      <c r="BE77" s="1231"/>
      <c r="BF77" s="1231"/>
      <c r="BG77" s="1231"/>
      <c r="BH77" s="1231"/>
      <c r="BI77" s="1231"/>
      <c r="BJ77" s="1231"/>
      <c r="BK77" s="1231"/>
      <c r="BL77" s="1231"/>
      <c r="BM77" s="1231"/>
      <c r="BN77" s="1231"/>
      <c r="BO77" s="1231"/>
      <c r="BP77" s="1228">
        <v>0</v>
      </c>
      <c r="BQ77" s="1228"/>
      <c r="BR77" s="1228"/>
      <c r="BS77" s="1228"/>
      <c r="BT77" s="1228"/>
      <c r="BU77" s="1228"/>
      <c r="BV77" s="1228"/>
      <c r="BW77" s="1228"/>
      <c r="BX77" s="1228">
        <v>0</v>
      </c>
      <c r="BY77" s="1228"/>
      <c r="BZ77" s="1228"/>
      <c r="CA77" s="1228"/>
      <c r="CB77" s="1228"/>
      <c r="CC77" s="1228"/>
      <c r="CD77" s="1228"/>
      <c r="CE77" s="1228"/>
      <c r="CF77" s="1228">
        <v>0</v>
      </c>
      <c r="CG77" s="1228"/>
      <c r="CH77" s="1228"/>
      <c r="CI77" s="1228"/>
      <c r="CJ77" s="1228"/>
      <c r="CK77" s="1228"/>
      <c r="CL77" s="1228"/>
      <c r="CM77" s="1228"/>
      <c r="CN77" s="1228">
        <v>0</v>
      </c>
      <c r="CO77" s="1228"/>
      <c r="CP77" s="1228"/>
      <c r="CQ77" s="1228"/>
      <c r="CR77" s="1228"/>
      <c r="CS77" s="1228"/>
      <c r="CT77" s="1228"/>
      <c r="CU77" s="1228"/>
      <c r="CV77" s="1228">
        <v>0</v>
      </c>
      <c r="CW77" s="1228"/>
      <c r="CX77" s="1228"/>
      <c r="CY77" s="1228"/>
      <c r="CZ77" s="1228"/>
      <c r="DA77" s="1228"/>
      <c r="DB77" s="1228"/>
      <c r="DC77" s="1228"/>
    </row>
    <row r="78" spans="2:107" x14ac:dyDescent="0.15">
      <c r="B78" s="259"/>
      <c r="G78" s="1226"/>
      <c r="H78" s="1226"/>
      <c r="I78" s="1226"/>
      <c r="J78" s="1226"/>
      <c r="K78" s="1227"/>
      <c r="L78" s="1227"/>
      <c r="M78" s="1227"/>
      <c r="N78" s="1227"/>
      <c r="AN78" s="1232"/>
      <c r="AO78" s="1232"/>
      <c r="AP78" s="1232"/>
      <c r="AQ78" s="1232"/>
      <c r="AR78" s="1232"/>
      <c r="AS78" s="1232"/>
      <c r="AT78" s="1232"/>
      <c r="AU78" s="1232"/>
      <c r="AV78" s="1232"/>
      <c r="AW78" s="1232"/>
      <c r="AX78" s="1232"/>
      <c r="AY78" s="1232"/>
      <c r="AZ78" s="1232"/>
      <c r="BA78" s="1232"/>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x14ac:dyDescent="0.15">
      <c r="B79" s="259"/>
      <c r="G79" s="1226"/>
      <c r="H79" s="1226"/>
      <c r="I79" s="1229"/>
      <c r="J79" s="1229"/>
      <c r="K79" s="1230"/>
      <c r="L79" s="1230"/>
      <c r="M79" s="1230"/>
      <c r="N79" s="1230"/>
      <c r="AN79" s="1232"/>
      <c r="AO79" s="1232"/>
      <c r="AP79" s="1232"/>
      <c r="AQ79" s="1232"/>
      <c r="AR79" s="1232"/>
      <c r="AS79" s="1232"/>
      <c r="AT79" s="1232"/>
      <c r="AU79" s="1232"/>
      <c r="AV79" s="1232"/>
      <c r="AW79" s="1232"/>
      <c r="AX79" s="1232"/>
      <c r="AY79" s="1232"/>
      <c r="AZ79" s="1232"/>
      <c r="BA79" s="1232"/>
      <c r="BB79" s="1231" t="s">
        <v>604</v>
      </c>
      <c r="BC79" s="1231"/>
      <c r="BD79" s="1231"/>
      <c r="BE79" s="1231"/>
      <c r="BF79" s="1231"/>
      <c r="BG79" s="1231"/>
      <c r="BH79" s="1231"/>
      <c r="BI79" s="1231"/>
      <c r="BJ79" s="1231"/>
      <c r="BK79" s="1231"/>
      <c r="BL79" s="1231"/>
      <c r="BM79" s="1231"/>
      <c r="BN79" s="1231"/>
      <c r="BO79" s="1231"/>
      <c r="BP79" s="1228">
        <v>7.1</v>
      </c>
      <c r="BQ79" s="1228"/>
      <c r="BR79" s="1228"/>
      <c r="BS79" s="1228"/>
      <c r="BT79" s="1228"/>
      <c r="BU79" s="1228"/>
      <c r="BV79" s="1228"/>
      <c r="BW79" s="1228"/>
      <c r="BX79" s="1228">
        <v>7.3</v>
      </c>
      <c r="BY79" s="1228"/>
      <c r="BZ79" s="1228"/>
      <c r="CA79" s="1228"/>
      <c r="CB79" s="1228"/>
      <c r="CC79" s="1228"/>
      <c r="CD79" s="1228"/>
      <c r="CE79" s="1228"/>
      <c r="CF79" s="1228">
        <v>7.4</v>
      </c>
      <c r="CG79" s="1228"/>
      <c r="CH79" s="1228"/>
      <c r="CI79" s="1228"/>
      <c r="CJ79" s="1228"/>
      <c r="CK79" s="1228"/>
      <c r="CL79" s="1228"/>
      <c r="CM79" s="1228"/>
      <c r="CN79" s="1228">
        <v>7.5</v>
      </c>
      <c r="CO79" s="1228"/>
      <c r="CP79" s="1228"/>
      <c r="CQ79" s="1228"/>
      <c r="CR79" s="1228"/>
      <c r="CS79" s="1228"/>
      <c r="CT79" s="1228"/>
      <c r="CU79" s="1228"/>
      <c r="CV79" s="1228">
        <v>7.5</v>
      </c>
      <c r="CW79" s="1228"/>
      <c r="CX79" s="1228"/>
      <c r="CY79" s="1228"/>
      <c r="CZ79" s="1228"/>
      <c r="DA79" s="1228"/>
      <c r="DB79" s="1228"/>
      <c r="DC79" s="1228"/>
    </row>
    <row r="80" spans="2:107" x14ac:dyDescent="0.15">
      <c r="B80" s="259"/>
      <c r="G80" s="1226"/>
      <c r="H80" s="1226"/>
      <c r="I80" s="1229"/>
      <c r="J80" s="1229"/>
      <c r="K80" s="1230"/>
      <c r="L80" s="1230"/>
      <c r="M80" s="1230"/>
      <c r="N80" s="1230"/>
      <c r="AN80" s="1232"/>
      <c r="AO80" s="1232"/>
      <c r="AP80" s="1232"/>
      <c r="AQ80" s="1232"/>
      <c r="AR80" s="1232"/>
      <c r="AS80" s="1232"/>
      <c r="AT80" s="1232"/>
      <c r="AU80" s="1232"/>
      <c r="AV80" s="1232"/>
      <c r="AW80" s="1232"/>
      <c r="AX80" s="1232"/>
      <c r="AY80" s="1232"/>
      <c r="AZ80" s="1232"/>
      <c r="BA80" s="1232"/>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x14ac:dyDescent="0.15">
      <c r="B81" s="259"/>
    </row>
    <row r="82" spans="2:109" ht="17.25" x14ac:dyDescent="0.1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dF4yJyM4y5uwgYnCLd7iDdD/U62Zs1KG3NNaJOH+L6zFHufaZ+YC+WP131b4Yn/nsidCT+NlK/8ar5MU2iGQiQ==" saltValue="2KYySWTPRAWxPt0MdAHms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94" zoomScaleNormal="100" zoomScaleSheetLayoutView="70" workbookViewId="0">
      <selection activeCell="AK125" sqref="AK125"/>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507</v>
      </c>
    </row>
  </sheetData>
  <sheetProtection algorithmName="SHA-512" hashValue="/hmteo4WemqyTp4bwzfOhGs25X0/SBkGxjLNYWUwsj02H8mARfmKFGYqJ22lXe5iCN/Uos+n5e9UTi6PB4qruw==" saltValue="RVrvVzMMTqlQTUX0IkCzB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abSelected="1" topLeftCell="A103" zoomScaleNormal="100"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507</v>
      </c>
    </row>
  </sheetData>
  <sheetProtection algorithmName="SHA-512" hashValue="45r9/nwz1f0B4Plc3E8A+YsIuVq6Xc4TCfQG6pFAo9A7+nWCGKWiMpmrqkjVZ77VPz2PVjo+ikRP15yoov6ckg==" saltValue="nKUf7LGcJL5bCfnTNkqPv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557</v>
      </c>
      <c r="G2" s="149"/>
      <c r="H2" s="150"/>
    </row>
    <row r="3" spans="1:8" x14ac:dyDescent="0.15">
      <c r="A3" s="146" t="s">
        <v>550</v>
      </c>
      <c r="B3" s="151"/>
      <c r="C3" s="152"/>
      <c r="D3" s="153">
        <v>316261</v>
      </c>
      <c r="E3" s="154"/>
      <c r="F3" s="155">
        <v>271581</v>
      </c>
      <c r="G3" s="156"/>
      <c r="H3" s="157"/>
    </row>
    <row r="4" spans="1:8" x14ac:dyDescent="0.15">
      <c r="A4" s="158"/>
      <c r="B4" s="159"/>
      <c r="C4" s="160"/>
      <c r="D4" s="161">
        <v>74321</v>
      </c>
      <c r="E4" s="162"/>
      <c r="F4" s="163">
        <v>117844</v>
      </c>
      <c r="G4" s="164"/>
      <c r="H4" s="165"/>
    </row>
    <row r="5" spans="1:8" x14ac:dyDescent="0.15">
      <c r="A5" s="146" t="s">
        <v>552</v>
      </c>
      <c r="B5" s="151"/>
      <c r="C5" s="152"/>
      <c r="D5" s="153">
        <v>214147</v>
      </c>
      <c r="E5" s="154"/>
      <c r="F5" s="155">
        <v>268375</v>
      </c>
      <c r="G5" s="156"/>
      <c r="H5" s="157"/>
    </row>
    <row r="6" spans="1:8" x14ac:dyDescent="0.15">
      <c r="A6" s="158"/>
      <c r="B6" s="159"/>
      <c r="C6" s="160"/>
      <c r="D6" s="161">
        <v>87783</v>
      </c>
      <c r="E6" s="162"/>
      <c r="F6" s="163">
        <v>119602</v>
      </c>
      <c r="G6" s="164"/>
      <c r="H6" s="165"/>
    </row>
    <row r="7" spans="1:8" x14ac:dyDescent="0.15">
      <c r="A7" s="146" t="s">
        <v>553</v>
      </c>
      <c r="B7" s="151"/>
      <c r="C7" s="152"/>
      <c r="D7" s="153">
        <v>71317</v>
      </c>
      <c r="E7" s="154"/>
      <c r="F7" s="155">
        <v>301035</v>
      </c>
      <c r="G7" s="156"/>
      <c r="H7" s="157"/>
    </row>
    <row r="8" spans="1:8" x14ac:dyDescent="0.15">
      <c r="A8" s="158"/>
      <c r="B8" s="159"/>
      <c r="C8" s="160"/>
      <c r="D8" s="161">
        <v>35548</v>
      </c>
      <c r="E8" s="162"/>
      <c r="F8" s="163">
        <v>154376</v>
      </c>
      <c r="G8" s="164"/>
      <c r="H8" s="165"/>
    </row>
    <row r="9" spans="1:8" x14ac:dyDescent="0.15">
      <c r="A9" s="146" t="s">
        <v>554</v>
      </c>
      <c r="B9" s="151"/>
      <c r="C9" s="152"/>
      <c r="D9" s="153">
        <v>151097</v>
      </c>
      <c r="E9" s="154"/>
      <c r="F9" s="155">
        <v>277467</v>
      </c>
      <c r="G9" s="156"/>
      <c r="H9" s="157"/>
    </row>
    <row r="10" spans="1:8" x14ac:dyDescent="0.15">
      <c r="A10" s="158"/>
      <c r="B10" s="159"/>
      <c r="C10" s="160"/>
      <c r="D10" s="161">
        <v>40113</v>
      </c>
      <c r="E10" s="162"/>
      <c r="F10" s="163">
        <v>128378</v>
      </c>
      <c r="G10" s="164"/>
      <c r="H10" s="165"/>
    </row>
    <row r="11" spans="1:8" x14ac:dyDescent="0.15">
      <c r="A11" s="146" t="s">
        <v>555</v>
      </c>
      <c r="B11" s="151"/>
      <c r="C11" s="152"/>
      <c r="D11" s="153">
        <v>99975</v>
      </c>
      <c r="E11" s="154"/>
      <c r="F11" s="155">
        <v>282256</v>
      </c>
      <c r="G11" s="156"/>
      <c r="H11" s="157"/>
    </row>
    <row r="12" spans="1:8" x14ac:dyDescent="0.15">
      <c r="A12" s="158"/>
      <c r="B12" s="159"/>
      <c r="C12" s="166"/>
      <c r="D12" s="161">
        <v>52819</v>
      </c>
      <c r="E12" s="162"/>
      <c r="F12" s="163">
        <v>145453</v>
      </c>
      <c r="G12" s="164"/>
      <c r="H12" s="165"/>
    </row>
    <row r="13" spans="1:8" x14ac:dyDescent="0.15">
      <c r="A13" s="146"/>
      <c r="B13" s="151"/>
      <c r="C13" s="152"/>
      <c r="D13" s="153">
        <v>170559</v>
      </c>
      <c r="E13" s="154"/>
      <c r="F13" s="155">
        <v>280143</v>
      </c>
      <c r="G13" s="167"/>
      <c r="H13" s="157"/>
    </row>
    <row r="14" spans="1:8" x14ac:dyDescent="0.15">
      <c r="A14" s="158"/>
      <c r="B14" s="159"/>
      <c r="C14" s="160"/>
      <c r="D14" s="161">
        <v>58117</v>
      </c>
      <c r="E14" s="162"/>
      <c r="F14" s="163">
        <v>133131</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7.78</v>
      </c>
      <c r="C19" s="168">
        <f>ROUND(VALUE(SUBSTITUTE(実質収支比率等に係る経年分析!G$48,"▲","-")),2)</f>
        <v>7.42</v>
      </c>
      <c r="D19" s="168">
        <f>ROUND(VALUE(SUBSTITUTE(実質収支比率等に係る経年分析!H$48,"▲","-")),2)</f>
        <v>9.3000000000000007</v>
      </c>
      <c r="E19" s="168">
        <f>ROUND(VALUE(SUBSTITUTE(実質収支比率等に係る経年分析!I$48,"▲","-")),2)</f>
        <v>11.62</v>
      </c>
      <c r="F19" s="168">
        <f>ROUND(VALUE(SUBSTITUTE(実質収支比率等に係る経年分析!J$48,"▲","-")),2)</f>
        <v>11.79</v>
      </c>
    </row>
    <row r="20" spans="1:11" x14ac:dyDescent="0.15">
      <c r="A20" s="168" t="s">
        <v>57</v>
      </c>
      <c r="B20" s="168">
        <f>ROUND(VALUE(SUBSTITUTE(実質収支比率等に係る経年分析!F$47,"▲","-")),2)</f>
        <v>32.35</v>
      </c>
      <c r="C20" s="168">
        <f>ROUND(VALUE(SUBSTITUTE(実質収支比率等に係る経年分析!G$47,"▲","-")),2)</f>
        <v>29.92</v>
      </c>
      <c r="D20" s="168">
        <f>ROUND(VALUE(SUBSTITUTE(実質収支比率等に係る経年分析!H$47,"▲","-")),2)</f>
        <v>29.37</v>
      </c>
      <c r="E20" s="168">
        <f>ROUND(VALUE(SUBSTITUTE(実質収支比率等に係る経年分析!I$47,"▲","-")),2)</f>
        <v>32</v>
      </c>
      <c r="F20" s="168">
        <f>ROUND(VALUE(SUBSTITUTE(実質収支比率等に係る経年分析!J$47,"▲","-")),2)</f>
        <v>34.43</v>
      </c>
    </row>
    <row r="21" spans="1:11" x14ac:dyDescent="0.15">
      <c r="A21" s="168" t="s">
        <v>58</v>
      </c>
      <c r="B21" s="168">
        <f>IF(ISNUMBER(VALUE(SUBSTITUTE(実質収支比率等に係る経年分析!F$49,"▲","-"))),ROUND(VALUE(SUBSTITUTE(実質収支比率等に係る経年分析!F$49,"▲","-")),2),NA())</f>
        <v>-8.6199999999999992</v>
      </c>
      <c r="C21" s="168">
        <f>IF(ISNUMBER(VALUE(SUBSTITUTE(実質収支比率等に係る経年分析!G$49,"▲","-"))),ROUND(VALUE(SUBSTITUTE(実質収支比率等に係る経年分析!G$49,"▲","-")),2),NA())</f>
        <v>-7.07</v>
      </c>
      <c r="D21" s="168">
        <f>IF(ISNUMBER(VALUE(SUBSTITUTE(実質収支比率等に係る経年分析!H$49,"▲","-"))),ROUND(VALUE(SUBSTITUTE(実質収支比率等に係る経年分析!H$49,"▲","-")),2),NA())</f>
        <v>-0.11</v>
      </c>
      <c r="E21" s="168">
        <f>IF(ISNUMBER(VALUE(SUBSTITUTE(実質収支比率等に係る経年分析!I$49,"▲","-"))),ROUND(VALUE(SUBSTITUTE(実質収支比率等に係る経年分析!I$49,"▲","-")),2),NA())</f>
        <v>2.4900000000000002</v>
      </c>
      <c r="F21" s="168">
        <f>IF(ISNUMBER(VALUE(SUBSTITUTE(実質収支比率等に係る経年分析!J$49,"▲","-"))),ROUND(VALUE(SUBSTITUTE(実質収支比率等に係る経年分析!J$49,"▲","-")),2),NA())</f>
        <v>-7.05</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公共下水道事業特別会計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0.08</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0.05</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0.15</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0.04</v>
      </c>
    </row>
    <row r="32" spans="1:11" x14ac:dyDescent="0.15">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0.8</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1.06</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0.77</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0.98</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7.0000000000000007E-2</v>
      </c>
    </row>
    <row r="33" spans="1:16" x14ac:dyDescent="0.15">
      <c r="A33" s="169" t="str">
        <f>IF(連結実質赤字比率に係る赤字・黒字の構成分析!C$37="",NA(),連結実質赤字比率に係る赤字・黒字の構成分析!C$37)</f>
        <v>簡易水道事業特別会計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0.11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0.18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0.08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0.23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0.11</v>
      </c>
    </row>
    <row r="34" spans="1:16" x14ac:dyDescent="0.15">
      <c r="A34" s="169" t="str">
        <f>IF(連結実質赤字比率に係る赤字・黒字の構成分析!C$36="",NA(),連結実質赤字比率に係る赤字・黒字の構成分析!C$36)</f>
        <v>観光事業特別会計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0.03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0.05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0.03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0.02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0.16</v>
      </c>
    </row>
    <row r="35" spans="1:16" x14ac:dyDescent="0.15">
      <c r="A35" s="169" t="str">
        <f>IF(連結実質赤字比率に係る赤字・黒字の構成分析!C$35="",NA(),連結実質赤字比率に係る赤字・黒字の構成分析!C$35)</f>
        <v>介護保険特別会計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2.0499999999999998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0.98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0.69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0.87</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7.77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7.41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9.3000000000000007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11.62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11.79</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446</v>
      </c>
      <c r="E42" s="170"/>
      <c r="F42" s="170"/>
      <c r="G42" s="170">
        <f>'実質公債費比率（分子）の構造'!L$52</f>
        <v>451</v>
      </c>
      <c r="H42" s="170"/>
      <c r="I42" s="170"/>
      <c r="J42" s="170">
        <f>'実質公債費比率（分子）の構造'!M$52</f>
        <v>518</v>
      </c>
      <c r="K42" s="170"/>
      <c r="L42" s="170"/>
      <c r="M42" s="170">
        <f>'実質公債費比率（分子）の構造'!N$52</f>
        <v>445</v>
      </c>
      <c r="N42" s="170"/>
      <c r="O42" s="170"/>
      <c r="P42" s="170">
        <f>'実質公債費比率（分子）の構造'!O$52</f>
        <v>435</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68</v>
      </c>
      <c r="B45" s="170" t="str">
        <f>'実質公債費比率（分子）の構造'!K$49</f>
        <v>-</v>
      </c>
      <c r="C45" s="170"/>
      <c r="D45" s="170"/>
      <c r="E45" s="170" t="str">
        <f>'実質公債費比率（分子）の構造'!L$49</f>
        <v>-</v>
      </c>
      <c r="F45" s="170"/>
      <c r="G45" s="170"/>
      <c r="H45" s="170">
        <f>'実質公債費比率（分子）の構造'!M$49</f>
        <v>0</v>
      </c>
      <c r="I45" s="170"/>
      <c r="J45" s="170"/>
      <c r="K45" s="170">
        <f>'実質公債費比率（分子）の構造'!N$49</f>
        <v>0</v>
      </c>
      <c r="L45" s="170"/>
      <c r="M45" s="170"/>
      <c r="N45" s="170">
        <f>'実質公債費比率（分子）の構造'!O$49</f>
        <v>0</v>
      </c>
      <c r="O45" s="170"/>
      <c r="P45" s="170"/>
    </row>
    <row r="46" spans="1:16" x14ac:dyDescent="0.15">
      <c r="A46" s="170" t="s">
        <v>69</v>
      </c>
      <c r="B46" s="170">
        <f>'実質公債費比率（分子）の構造'!K$48</f>
        <v>186</v>
      </c>
      <c r="C46" s="170"/>
      <c r="D46" s="170"/>
      <c r="E46" s="170">
        <f>'実質公債費比率（分子）の構造'!L$48</f>
        <v>169</v>
      </c>
      <c r="F46" s="170"/>
      <c r="G46" s="170"/>
      <c r="H46" s="170">
        <f>'実質公債費比率（分子）の構造'!M$48</f>
        <v>148</v>
      </c>
      <c r="I46" s="170"/>
      <c r="J46" s="170"/>
      <c r="K46" s="170">
        <f>'実質公債費比率（分子）の構造'!N$48</f>
        <v>140</v>
      </c>
      <c r="L46" s="170"/>
      <c r="M46" s="170"/>
      <c r="N46" s="170">
        <f>'実質公債費比率（分子）の構造'!O$48</f>
        <v>100</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470</v>
      </c>
      <c r="C49" s="170"/>
      <c r="D49" s="170"/>
      <c r="E49" s="170">
        <f>'実質公債費比率（分子）の構造'!L$45</f>
        <v>468</v>
      </c>
      <c r="F49" s="170"/>
      <c r="G49" s="170"/>
      <c r="H49" s="170">
        <f>'実質公債費比率（分子）の構造'!M$45</f>
        <v>450</v>
      </c>
      <c r="I49" s="170"/>
      <c r="J49" s="170"/>
      <c r="K49" s="170">
        <f>'実質公債費比率（分子）の構造'!N$45</f>
        <v>442</v>
      </c>
      <c r="L49" s="170"/>
      <c r="M49" s="170"/>
      <c r="N49" s="170">
        <f>'実質公債費比率（分子）の構造'!O$45</f>
        <v>467</v>
      </c>
      <c r="O49" s="170"/>
      <c r="P49" s="170"/>
    </row>
    <row r="50" spans="1:16" x14ac:dyDescent="0.15">
      <c r="A50" s="170" t="s">
        <v>73</v>
      </c>
      <c r="B50" s="170" t="e">
        <f>NA()</f>
        <v>#N/A</v>
      </c>
      <c r="C50" s="170">
        <f>IF(ISNUMBER('実質公債費比率（分子）の構造'!K$53),'実質公債費比率（分子）の構造'!K$53,NA())</f>
        <v>210</v>
      </c>
      <c r="D50" s="170" t="e">
        <f>NA()</f>
        <v>#N/A</v>
      </c>
      <c r="E50" s="170" t="e">
        <f>NA()</f>
        <v>#N/A</v>
      </c>
      <c r="F50" s="170">
        <f>IF(ISNUMBER('実質公債費比率（分子）の構造'!L$53),'実質公債費比率（分子）の構造'!L$53,NA())</f>
        <v>186</v>
      </c>
      <c r="G50" s="170" t="e">
        <f>NA()</f>
        <v>#N/A</v>
      </c>
      <c r="H50" s="170" t="e">
        <f>NA()</f>
        <v>#N/A</v>
      </c>
      <c r="I50" s="170">
        <f>IF(ISNUMBER('実質公債費比率（分子）の構造'!M$53),'実質公債費比率（分子）の構造'!M$53,NA())</f>
        <v>80</v>
      </c>
      <c r="J50" s="170" t="e">
        <f>NA()</f>
        <v>#N/A</v>
      </c>
      <c r="K50" s="170" t="e">
        <f>NA()</f>
        <v>#N/A</v>
      </c>
      <c r="L50" s="170">
        <f>IF(ISNUMBER('実質公債費比率（分子）の構造'!N$53),'実質公債費比率（分子）の構造'!N$53,NA())</f>
        <v>137</v>
      </c>
      <c r="M50" s="170" t="e">
        <f>NA()</f>
        <v>#N/A</v>
      </c>
      <c r="N50" s="170" t="e">
        <f>NA()</f>
        <v>#N/A</v>
      </c>
      <c r="O50" s="170">
        <f>IF(ISNUMBER('実質公債費比率（分子）の構造'!O$53),'実質公債費比率（分子）の構造'!O$53,NA())</f>
        <v>132</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3462</v>
      </c>
      <c r="E56" s="169"/>
      <c r="F56" s="169"/>
      <c r="G56" s="169">
        <f>'将来負担比率（分子）の構造'!J$52</f>
        <v>3418</v>
      </c>
      <c r="H56" s="169"/>
      <c r="I56" s="169"/>
      <c r="J56" s="169">
        <f>'将来負担比率（分子）の構造'!K$52</f>
        <v>3221</v>
      </c>
      <c r="K56" s="169"/>
      <c r="L56" s="169"/>
      <c r="M56" s="169">
        <f>'将来負担比率（分子）の構造'!L$52</f>
        <v>2975</v>
      </c>
      <c r="N56" s="169"/>
      <c r="O56" s="169"/>
      <c r="P56" s="169">
        <f>'将来負担比率（分子）の構造'!M$52</f>
        <v>2759</v>
      </c>
    </row>
    <row r="57" spans="1:16" x14ac:dyDescent="0.15">
      <c r="A57" s="169" t="s">
        <v>44</v>
      </c>
      <c r="B57" s="169"/>
      <c r="C57" s="169"/>
      <c r="D57" s="169">
        <f>'将来負担比率（分子）の構造'!I$51</f>
        <v>927</v>
      </c>
      <c r="E57" s="169"/>
      <c r="F57" s="169"/>
      <c r="G57" s="169">
        <f>'将来負担比率（分子）の構造'!J$51</f>
        <v>980</v>
      </c>
      <c r="H57" s="169"/>
      <c r="I57" s="169"/>
      <c r="J57" s="169">
        <f>'将来負担比率（分子）の構造'!K$51</f>
        <v>946</v>
      </c>
      <c r="K57" s="169"/>
      <c r="L57" s="169"/>
      <c r="M57" s="169">
        <f>'将来負担比率（分子）の構造'!L$51</f>
        <v>1127</v>
      </c>
      <c r="N57" s="169"/>
      <c r="O57" s="169"/>
      <c r="P57" s="169">
        <f>'将来負担比率（分子）の構造'!M$51</f>
        <v>1151</v>
      </c>
    </row>
    <row r="58" spans="1:16" x14ac:dyDescent="0.15">
      <c r="A58" s="169" t="s">
        <v>43</v>
      </c>
      <c r="B58" s="169"/>
      <c r="C58" s="169"/>
      <c r="D58" s="169">
        <f>'将来負担比率（分子）の構造'!I$50</f>
        <v>1380</v>
      </c>
      <c r="E58" s="169"/>
      <c r="F58" s="169"/>
      <c r="G58" s="169">
        <f>'将来負担比率（分子）の構造'!J$50</f>
        <v>1339</v>
      </c>
      <c r="H58" s="169"/>
      <c r="I58" s="169"/>
      <c r="J58" s="169">
        <f>'将来負担比率（分子）の構造'!K$50</f>
        <v>1397</v>
      </c>
      <c r="K58" s="169"/>
      <c r="L58" s="169"/>
      <c r="M58" s="169">
        <f>'将来負担比率（分子）の構造'!L$50</f>
        <v>1614</v>
      </c>
      <c r="N58" s="169"/>
      <c r="O58" s="169"/>
      <c r="P58" s="169">
        <f>'将来負担比率（分子）の構造'!M$50</f>
        <v>1632</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588</v>
      </c>
      <c r="C62" s="169"/>
      <c r="D62" s="169"/>
      <c r="E62" s="169">
        <f>'将来負担比率（分子）の構造'!J$45</f>
        <v>578</v>
      </c>
      <c r="F62" s="169"/>
      <c r="G62" s="169"/>
      <c r="H62" s="169">
        <f>'将来負担比率（分子）の構造'!K$45</f>
        <v>573</v>
      </c>
      <c r="I62" s="169"/>
      <c r="J62" s="169"/>
      <c r="K62" s="169">
        <f>'将来負担比率（分子）の構造'!L$45</f>
        <v>566</v>
      </c>
      <c r="L62" s="169"/>
      <c r="M62" s="169"/>
      <c r="N62" s="169">
        <f>'将来負担比率（分子）の構造'!M$45</f>
        <v>577</v>
      </c>
      <c r="O62" s="169"/>
      <c r="P62" s="169"/>
    </row>
    <row r="63" spans="1:16" x14ac:dyDescent="0.15">
      <c r="A63" s="169" t="s">
        <v>36</v>
      </c>
      <c r="B63" s="169" t="str">
        <f>'将来負担比率（分子）の構造'!I$44</f>
        <v>-</v>
      </c>
      <c r="C63" s="169"/>
      <c r="D63" s="169"/>
      <c r="E63" s="169">
        <f>'将来負担比率（分子）の構造'!J$44</f>
        <v>15</v>
      </c>
      <c r="F63" s="169"/>
      <c r="G63" s="169"/>
      <c r="H63" s="169">
        <f>'将来負担比率（分子）の構造'!K$44</f>
        <v>91</v>
      </c>
      <c r="I63" s="169"/>
      <c r="J63" s="169"/>
      <c r="K63" s="169">
        <f>'将来負担比率（分子）の構造'!L$44</f>
        <v>140</v>
      </c>
      <c r="L63" s="169"/>
      <c r="M63" s="169"/>
      <c r="N63" s="169">
        <f>'将来負担比率（分子）の構造'!M$44</f>
        <v>140</v>
      </c>
      <c r="O63" s="169"/>
      <c r="P63" s="169"/>
    </row>
    <row r="64" spans="1:16" x14ac:dyDescent="0.15">
      <c r="A64" s="169" t="s">
        <v>35</v>
      </c>
      <c r="B64" s="169">
        <f>'将来負担比率（分子）の構造'!I$43</f>
        <v>1025</v>
      </c>
      <c r="C64" s="169"/>
      <c r="D64" s="169"/>
      <c r="E64" s="169">
        <f>'将来負担比率（分子）の構造'!J$43</f>
        <v>744</v>
      </c>
      <c r="F64" s="169"/>
      <c r="G64" s="169"/>
      <c r="H64" s="169">
        <f>'将来負担比率（分子）の構造'!K$43</f>
        <v>725</v>
      </c>
      <c r="I64" s="169"/>
      <c r="J64" s="169"/>
      <c r="K64" s="169">
        <f>'将来負担比率（分子）の構造'!L$43</f>
        <v>632</v>
      </c>
      <c r="L64" s="169"/>
      <c r="M64" s="169"/>
      <c r="N64" s="169">
        <f>'将来負担比率（分子）の構造'!M$43</f>
        <v>565</v>
      </c>
      <c r="O64" s="169"/>
      <c r="P64" s="169"/>
    </row>
    <row r="65" spans="1:16" x14ac:dyDescent="0.15">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33</v>
      </c>
      <c r="B66" s="169">
        <f>'将来負担比率（分子）の構造'!I$41</f>
        <v>4650</v>
      </c>
      <c r="C66" s="169"/>
      <c r="D66" s="169"/>
      <c r="E66" s="169">
        <f>'将来負担比率（分子）の構造'!J$41</f>
        <v>4844</v>
      </c>
      <c r="F66" s="169"/>
      <c r="G66" s="169"/>
      <c r="H66" s="169">
        <f>'将来負担比率（分子）の構造'!K$41</f>
        <v>4641</v>
      </c>
      <c r="I66" s="169"/>
      <c r="J66" s="169"/>
      <c r="K66" s="169">
        <f>'将来負担比率（分子）の構造'!L$41</f>
        <v>4580</v>
      </c>
      <c r="L66" s="169"/>
      <c r="M66" s="169"/>
      <c r="N66" s="169">
        <f>'将来負担比率（分子）の構造'!M$41</f>
        <v>4328</v>
      </c>
      <c r="O66" s="169"/>
      <c r="P66" s="169"/>
    </row>
    <row r="67" spans="1:16" x14ac:dyDescent="0.15">
      <c r="A67" s="169" t="s">
        <v>77</v>
      </c>
      <c r="B67" s="169" t="e">
        <f>NA()</f>
        <v>#N/A</v>
      </c>
      <c r="C67" s="169">
        <f>IF(ISNUMBER('将来負担比率（分子）の構造'!I$53), IF('将来負担比率（分子）の構造'!I$53 &lt; 0, 0, '将来負担比率（分子）の構造'!I$53), NA())</f>
        <v>495</v>
      </c>
      <c r="D67" s="169" t="e">
        <f>NA()</f>
        <v>#N/A</v>
      </c>
      <c r="E67" s="169" t="e">
        <f>NA()</f>
        <v>#N/A</v>
      </c>
      <c r="F67" s="169">
        <f>IF(ISNUMBER('将来負担比率（分子）の構造'!J$53), IF('将来負担比率（分子）の構造'!J$53 &lt; 0, 0, '将来負担比率（分子）の構造'!J$53), NA())</f>
        <v>443</v>
      </c>
      <c r="G67" s="169" t="e">
        <f>NA()</f>
        <v>#N/A</v>
      </c>
      <c r="H67" s="169" t="e">
        <f>NA()</f>
        <v>#N/A</v>
      </c>
      <c r="I67" s="169">
        <f>IF(ISNUMBER('将来負担比率（分子）の構造'!K$53), IF('将来負担比率（分子）の構造'!K$53 &lt; 0, 0, '将来負担比率（分子）の構造'!K$53), NA())</f>
        <v>468</v>
      </c>
      <c r="J67" s="169" t="e">
        <f>NA()</f>
        <v>#N/A</v>
      </c>
      <c r="K67" s="169" t="e">
        <f>NA()</f>
        <v>#N/A</v>
      </c>
      <c r="L67" s="169">
        <f>IF(ISNUMBER('将来負担比率（分子）の構造'!L$53), IF('将来負担比率（分子）の構造'!L$53 &lt; 0, 0, '将来負担比率（分子）の構造'!L$53), NA())</f>
        <v>203</v>
      </c>
      <c r="M67" s="169" t="e">
        <f>NA()</f>
        <v>#N/A</v>
      </c>
      <c r="N67" s="169" t="e">
        <f>NA()</f>
        <v>#N/A</v>
      </c>
      <c r="O67" s="169">
        <f>IF(ISNUMBER('将来負担比率（分子）の構造'!M$53), IF('将来負担比率（分子）の構造'!M$53 &lt; 0, 0, '将来負担比率（分子）の構造'!M$53), NA())</f>
        <v>67</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698</v>
      </c>
      <c r="C72" s="173">
        <f>基金残高に係る経年分析!G55</f>
        <v>801</v>
      </c>
      <c r="D72" s="173">
        <f>基金残高に係る経年分析!H55</f>
        <v>802</v>
      </c>
    </row>
    <row r="73" spans="1:16" x14ac:dyDescent="0.15">
      <c r="A73" s="172" t="s">
        <v>80</v>
      </c>
      <c r="B73" s="173">
        <f>基金残高に係る経年分析!F56</f>
        <v>80</v>
      </c>
      <c r="C73" s="173">
        <f>基金残高に係る経年分析!G56</f>
        <v>80</v>
      </c>
      <c r="D73" s="173">
        <f>基金残高に係る経年分析!H56</f>
        <v>80</v>
      </c>
    </row>
    <row r="74" spans="1:16" x14ac:dyDescent="0.15">
      <c r="A74" s="172" t="s">
        <v>81</v>
      </c>
      <c r="B74" s="173">
        <f>基金残高に係る経年分析!F57</f>
        <v>553</v>
      </c>
      <c r="C74" s="173">
        <f>基金残高に係る経年分析!G57</f>
        <v>660</v>
      </c>
      <c r="D74" s="173">
        <f>基金残高に係る経年分析!H57</f>
        <v>662</v>
      </c>
    </row>
  </sheetData>
  <sheetProtection algorithmName="SHA-512" hashValue="Go1EhuJSOty5pPwip6m0RtaZBTr8xA3zZ5Ufi/bDGZVPKg+N5Z1caIQ73U74bx4TqrOIzztk8FKKHVPvDJXWUQ==" saltValue="Q6EYxTLK+Pfi3cfddfhUK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中澤　卓馬</cp:lastModifiedBy>
  <cp:lastPrinted>2025-02-14T06:33:27Z</cp:lastPrinted>
  <dcterms:created xsi:type="dcterms:W3CDTF">2024-03-14T00:43:23Z</dcterms:created>
  <dcterms:modified xsi:type="dcterms:W3CDTF">2025-02-14T06:33:34Z</dcterms:modified>
  <cp:category/>
</cp:coreProperties>
</file>