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pip05\新ファイルサーバー\03総務企画課\★財務係（財政）\05　財政状況資料集\R３決算\"/>
    </mc:Choice>
  </mc:AlternateContent>
  <bookViews>
    <workbookView xWindow="0" yWindow="0" windowWidth="33930" windowHeight="85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CO34" i="10"/>
  <c r="BW34" i="10"/>
  <c r="BW35" i="10" s="1"/>
  <c r="BW36" i="10" s="1"/>
  <c r="BW37" i="10" s="1"/>
  <c r="BW38" i="10" s="1"/>
  <c r="BW39" i="10" s="1"/>
  <c r="AM34" i="10"/>
  <c r="U34" i="10"/>
  <c r="U35" i="10" s="1"/>
  <c r="U36" i="10" s="1"/>
  <c r="C34" i="10"/>
  <c r="BE34" i="10" s="1"/>
  <c r="BE35" i="10" s="1"/>
  <c r="BE36"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<sst xmlns="http://schemas.openxmlformats.org/spreadsheetml/2006/main" count="1164" uniqueCount="594">
  <si>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</si>
  <si>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</si>
  <si>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</si>
  <si>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</si>
  <si>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</si>
  <si>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</si>
  <si>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</si>
  <si>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</si>
  <si>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</si>
  <si>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</si>
  <si>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</si>
  <si>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</si>
  <si>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</si>
  <si>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</si>
  <si>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</si>
  <si>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</si>
  <si>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</si>
  <si>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</si>
  <si>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</si>
  <si>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</si>
  <si>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</si>
  <si>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</si>
  <si>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</si>
  <si>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</si>
  <si>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</si>
  <si>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</si>
  <si>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</si>
  <si>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</si>
  <si>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</si>
  <si>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</si>
  <si>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</si>
  <si>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</si>
  <si>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</si>
  <si>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</si>
  <si>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</si>
  <si>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</si>
  <si>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</si>
  <si>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</si>
  <si>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</si>
  <si>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</si>
  <si>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</si>
  <si>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</si>
  <si>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</si>
  <si>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</si>
  <si>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</si>
  <si>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</si>
  <si>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</si>
  <si>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</si>
  <si>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</si>
  <si>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</si>
  <si>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</si>
  <si>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</si>
  <si>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</si>
  <si>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</si>
  <si>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</si>
  <si>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</si>
  <si>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</si>
  <si>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</si>
  <si>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</si>
  <si>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</si>
  <si>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</si>
  <si>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</si>
  <si>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</si>
  <si>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</si>
  <si>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</si>
  <si>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</si>
  <si>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</si>
  <si>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</si>
  <si>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</si>
  <si>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</si>
  <si>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</si>
  <si>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</si>
  <si>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</si>
  <si>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</si>
  <si>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</si>
  <si>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</si>
  <si>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</si>
  <si>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</si>
  <si>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</si>
  <si>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</si>
  <si>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</si>
  <si>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</si>
  <si>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</si>
  <si>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</si>
  <si>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</si>
  <si>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</si>
  <si>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</si>
  <si>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</si>
  <si>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</si>
  <si>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</si>
  <si>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</si>
  <si>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</si>
  <si>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</si>
  <si>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</si>
  <si>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</si>
  <si>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</si>
  <si>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</si>
  <si>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比布町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</si>
  <si>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</si>
  <si>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</si>
  <si>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</si>
  <si>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</si>
  <si>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</si>
  <si>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</si>
  <si>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</si>
  <si>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</si>
  <si>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</si>
  <si>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</si>
  <si>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</si>
  <si>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</si>
  <si>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</si>
  <si>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</si>
  <si>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</si>
  <si>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</si>
  <si>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</si>
  <si>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</si>
  <si>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</si>
  <si>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</si>
  <si>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</si>
  <si>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</si>
  <si>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</si>
  <si>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</si>
  <si>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</si>
  <si>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</si>
  <si>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</si>
  <si>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</si>
  <si>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</si>
  <si>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</si>
  <si>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</si>
  <si>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</si>
  <si>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</si>
  <si>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</si>
  <si>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</si>
  <si>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</si>
  <si>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</si>
  <si>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</si>
  <si>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</si>
  <si>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</si>
  <si>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</si>
  <si>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</si>
  <si>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</si>
  <si>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</si>
  <si>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</si>
  <si>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</si>
  <si>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</si>
  <si>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</si>
  <si>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</si>
  <si>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</si>
  <si>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</si>
  <si>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</si>
  <si>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</si>
  <si>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</si>
  <si>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</si>
  <si>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</si>
  <si>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</si>
  <si>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</si>
  <si>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</si>
  <si>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</si>
  <si>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</si>
  <si>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</si>
  <si>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</si>
  <si>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</si>
  <si>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</si>
  <si>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</si>
  <si>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</si>
  <si>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</si>
  <si>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</si>
  <si>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</si>
  <si>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</si>
  <si>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</si>
  <si>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</si>
  <si>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</si>
  <si>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</si>
  <si>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</si>
  <si>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</si>
  <si>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</si>
  <si>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</si>
  <si>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</si>
  <si>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</si>
  <si>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</si>
  <si>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</si>
  <si>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</si>
  <si>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</si>
  <si>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</si>
  <si>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</si>
  <si>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</si>
  <si>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</si>
  <si>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</si>
  <si>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</si>
  <si>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</si>
  <si>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</si>
  <si>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</si>
  <si>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</si>
  <si>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</si>
  <si>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</si>
  <si>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</si>
  <si>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</si>
  <si>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</si>
  <si>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</si>
  <si>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</si>
  <si>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</si>
  <si>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</si>
  <si>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</si>
  <si>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</si>
  <si>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</si>
  <si>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</si>
  <si>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</si>
  <si>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</si>
  <si>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</si>
  <si>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</si>
  <si>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</si>
  <si>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</si>
  <si>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</si>
  <si>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北海道比布町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</si>
  <si>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</si>
  <si>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</si>
  <si>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</si>
  <si>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</si>
  <si>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</si>
  <si>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</si>
  <si>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</si>
  <si>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</si>
  <si>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</si>
  <si>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</si>
  <si>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</si>
  <si>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</si>
  <si>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</si>
  <si>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</si>
  <si>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</si>
  <si>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</si>
  <si>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</si>
  <si>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</si>
  <si>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</si>
  <si>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</si>
  <si>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</si>
  <si>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</si>
  <si>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</si>
  <si>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</si>
  <si>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</si>
  <si>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</si>
  <si>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</si>
  <si>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</si>
  <si>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</si>
  <si>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</si>
  <si>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</si>
  <si>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</si>
  <si>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</si>
  <si>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</si>
  <si>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</si>
  <si>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</si>
  <si>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</si>
  <si>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</si>
  <si>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</si>
  <si>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</si>
  <si>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</si>
  <si>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</si>
  <si>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</si>
  <si>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</si>
  <si>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</si>
  <si>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</si>
  <si>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</si>
  <si>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</si>
  <si>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</si>
  <si>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</si>
  <si>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</si>
  <si>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</si>
  <si>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</si>
  <si>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</si>
  <si>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</si>
  <si>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</si>
  <si>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</si>
  <si>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</si>
  <si>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</si>
  <si>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</si>
  <si>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</si>
  <si>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</si>
  <si>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</si>
  <si>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</si>
  <si>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</si>
  <si>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</si>
  <si>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</si>
  <si>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</si>
  <si>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</si>
  <si>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</si>
  <si>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</si>
  <si>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</si>
  <si>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</si>
  <si>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</si>
  <si>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</si>
  <si>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</si>
  <si>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</si>
  <si>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</si>
  <si>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</si>
  <si>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</si>
  <si>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</si>
  <si>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</si>
  <si>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</si>
  <si>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</si>
  <si>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</si>
  <si>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</si>
  <si>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</si>
  <si>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</si>
  <si>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</si>
  <si>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</si>
  <si>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</si>
  <si>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</si>
  <si>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</si>
  <si>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</si>
  <si>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</si>
  <si>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</si>
  <si>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</si>
  <si>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</si>
  <si>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</si>
  <si>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</si>
  <si>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</si>
  <si>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</si>
  <si>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</si>
  <si>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</si>
  <si>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</si>
  <si>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</si>
  <si>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</si>
  <si>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</si>
  <si>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</si>
  <si>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</si>
  <si>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</si>
  <si>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</si>
  <si>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</si>
  <si>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</si>
  <si>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</si>
  <si>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</si>
  <si>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</si>
  <si>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</si>
  <si>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</si>
  <si>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</si>
  <si>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観光施設</t>
    <phoneticPr fontId="5"/>
  </si>
  <si>
    <t>加入世帯数(世帯)</t>
  </si>
  <si>
    <t>　繰出金</t>
    <phoneticPr fontId="5"/>
  </si>
  <si>
    <t>諸収入</t>
  </si>
  <si>
    <t>下水道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</si>
  <si>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</si>
  <si>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</si>
  <si>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</si>
  <si>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</si>
  <si>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</si>
  <si>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</si>
  <si>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</si>
  <si>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</si>
  <si>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</si>
  <si>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</si>
  <si>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</si>
  <si>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</si>
  <si>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</si>
  <si>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</si>
  <si>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</si>
  <si>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</si>
  <si>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</si>
  <si>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</si>
  <si>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</si>
  <si>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</si>
  <si>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</si>
  <si>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</si>
  <si>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</si>
  <si>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</si>
  <si>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</si>
  <si>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</si>
  <si>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</si>
  <si>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</si>
  <si>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</si>
  <si>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北海道比布町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</si>
  <si>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</si>
  <si>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</si>
  <si>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</si>
  <si>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</si>
  <si>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</si>
  <si>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</si>
  <si>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</si>
  <si>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</si>
  <si>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</si>
  <si>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</si>
  <si>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</si>
  <si>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</si>
  <si>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</si>
  <si>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</si>
  <si>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</si>
  <si>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</si>
  <si>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</si>
  <si>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</si>
  <si>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</si>
  <si>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</si>
  <si>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</si>
  <si>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</si>
  <si>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</si>
  <si>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</si>
  <si>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</si>
  <si>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</si>
  <si>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</si>
  <si>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</si>
  <si>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</si>
  <si>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</si>
  <si>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</si>
  <si>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</si>
  <si>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</si>
  <si>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</si>
  <si>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</si>
  <si>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</si>
  <si>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</si>
  <si>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</si>
  <si>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公共下水道事業特別会計</t>
    <phoneticPr fontId="5"/>
  </si>
  <si>
    <t>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</si>
  <si>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</si>
  <si>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</si>
  <si>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</si>
  <si>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</si>
  <si>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</si>
  <si>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</si>
  <si>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</si>
  <si>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</si>
  <si>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</si>
  <si>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</si>
  <si>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</si>
  <si>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</si>
  <si>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</si>
  <si>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</si>
  <si>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</si>
  <si>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</si>
  <si>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</si>
  <si>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</si>
  <si>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</si>
  <si>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</si>
  <si>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</si>
  <si>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</si>
  <si>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</si>
  <si>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</si>
  <si>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</si>
  <si>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</si>
  <si>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</si>
  <si>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</si>
  <si>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</si>
  <si>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</si>
  <si>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</si>
  <si>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</si>
  <si>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</si>
  <si>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</si>
  <si>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</si>
  <si>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</si>
  <si>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</si>
  <si>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</si>
  <si>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</si>
  <si>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</si>
  <si>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</si>
  <si>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</si>
  <si>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</si>
  <si>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</si>
  <si>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</si>
  <si>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</si>
  <si>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</si>
  <si>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</si>
  <si>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</si>
  <si>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</si>
  <si>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</si>
  <si>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</si>
  <si>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</si>
  <si>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</si>
  <si>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</si>
  <si>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</si>
  <si>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</si>
  <si>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</si>
  <si>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</si>
  <si>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</si>
  <si>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</si>
  <si>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</si>
  <si>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</si>
  <si>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</si>
  <si>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</si>
  <si>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</si>
  <si>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</si>
  <si>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</si>
  <si>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</si>
  <si>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</si>
  <si>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</si>
  <si>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</si>
  <si>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</si>
  <si>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</si>
  <si>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</si>
  <si>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</si>
  <si>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</si>
  <si>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</si>
  <si>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</si>
  <si>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</si>
  <si>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</si>
  <si>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</si>
  <si>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</si>
  <si>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</si>
  <si>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</si>
  <si>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</si>
  <si>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</si>
  <si>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</si>
  <si>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</si>
  <si>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</si>
  <si>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</si>
  <si>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</si>
  <si>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</si>
  <si>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</si>
  <si>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</si>
  <si>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</si>
  <si>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</si>
  <si>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</si>
  <si>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</si>
  <si>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</si>
  <si>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</si>
  <si>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</si>
  <si>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</si>
  <si>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</si>
  <si>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</si>
  <si>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</si>
  <si>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</si>
  <si>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</si>
  <si>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</si>
  <si>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</si>
  <si>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</si>
  <si>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</si>
  <si>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</si>
  <si>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</si>
  <si>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</si>
  <si>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</si>
  <si>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</si>
  <si>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</si>
  <si>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</si>
  <si>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</si>
  <si>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</si>
  <si>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</si>
  <si>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</si>
  <si>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</si>
  <si>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</si>
  <si>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</si>
  <si>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</si>
  <si>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</si>
  <si>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</si>
  <si>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</si>
  <si>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</si>
  <si>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</si>
  <si>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</si>
  <si>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</si>
  <si>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</si>
  <si>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</si>
  <si>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</si>
  <si>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</si>
  <si>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</si>
  <si>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</si>
  <si>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</si>
  <si>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</si>
  <si>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8.18</t>
  </si>
  <si>
    <t>▲ 8.62</t>
  </si>
  <si>
    <t>▲ 7.07</t>
  </si>
  <si>
    <t>▲ 0.11</t>
  </si>
  <si>
    <t>一般会計</t>
  </si>
  <si>
    <t>国民健康保険特別会計</t>
  </si>
  <si>
    <t>介護保険特別会計</t>
  </si>
  <si>
    <t>簡易水道事業特別会計</t>
  </si>
  <si>
    <t>公共下水道事業特別会計</t>
  </si>
  <si>
    <t>観光事業特別会計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</si>
  <si>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</si>
  <si>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</si>
  <si>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</si>
  <si>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</si>
  <si>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</si>
  <si>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</si>
  <si>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</si>
  <si>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</si>
  <si>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</si>
  <si>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※8：職員の状況については、令和3年地方公務員給与実態調査に基づいている。</t>
  </si>
  <si>
    <t>-</t>
    <phoneticPr fontId="2"/>
  </si>
  <si>
    <t>大雪浄化組合</t>
    <rPh sb="0" eb="2">
      <t>タイセツ</t>
    </rPh>
    <rPh sb="2" eb="4">
      <t>ジョウカ</t>
    </rPh>
    <rPh sb="4" eb="6">
      <t>クミアイ</t>
    </rPh>
    <phoneticPr fontId="18"/>
  </si>
  <si>
    <t>大雪消防組合</t>
    <rPh sb="0" eb="2">
      <t>タイセツ</t>
    </rPh>
    <rPh sb="2" eb="4">
      <t>ショウボウ</t>
    </rPh>
    <rPh sb="4" eb="6">
      <t>クミアイ</t>
    </rPh>
    <phoneticPr fontId="18"/>
  </si>
  <si>
    <t>上川教育研修センター組合</t>
    <rPh sb="0" eb="2">
      <t>カミカワ</t>
    </rPh>
    <rPh sb="2" eb="4">
      <t>キョウイク</t>
    </rPh>
    <rPh sb="4" eb="6">
      <t>ケンシュウ</t>
    </rPh>
    <rPh sb="10" eb="12">
      <t>クミアイ</t>
    </rPh>
    <phoneticPr fontId="18"/>
  </si>
  <si>
    <t>愛別町外3町塵芥処理組合</t>
    <rPh sb="0" eb="3">
      <t>アイベツチョウ</t>
    </rPh>
    <rPh sb="3" eb="4">
      <t>ホカ</t>
    </rPh>
    <rPh sb="5" eb="6">
      <t>チョウ</t>
    </rPh>
    <rPh sb="6" eb="8">
      <t>ジンカイ</t>
    </rPh>
    <rPh sb="8" eb="10">
      <t>ショリ</t>
    </rPh>
    <rPh sb="10" eb="12">
      <t>クミアイ</t>
    </rPh>
    <phoneticPr fontId="18"/>
  </si>
  <si>
    <t>上川広域滞納整理機構</t>
    <rPh sb="0" eb="2">
      <t>カミカワ</t>
    </rPh>
    <rPh sb="2" eb="4">
      <t>コウイキ</t>
    </rPh>
    <rPh sb="4" eb="6">
      <t>タイノウ</t>
    </rPh>
    <rPh sb="6" eb="8">
      <t>セイリ</t>
    </rPh>
    <rPh sb="8" eb="10">
      <t>キコウ</t>
    </rPh>
    <phoneticPr fontId="18"/>
  </si>
  <si>
    <t>上川中部福祉事務組合</t>
    <rPh sb="0" eb="4">
      <t>カミカワチュウブ</t>
    </rPh>
    <rPh sb="4" eb="10">
      <t>フクシジムクミアイ</t>
    </rPh>
    <phoneticPr fontId="2"/>
  </si>
  <si>
    <t>庁舎等整備基金</t>
    <rPh sb="0" eb="3">
      <t>チョウシャトウ</t>
    </rPh>
    <rPh sb="3" eb="7">
      <t>セイビキキン</t>
    </rPh>
    <phoneticPr fontId="5"/>
  </si>
  <si>
    <t>公共施設整備基金</t>
    <rPh sb="0" eb="4">
      <t>コウキョウシセツ</t>
    </rPh>
    <rPh sb="4" eb="8">
      <t>セイビキキン</t>
    </rPh>
    <phoneticPr fontId="5"/>
  </si>
  <si>
    <t>地域福祉基金</t>
    <rPh sb="0" eb="6">
      <t>チイキフクシキキン</t>
    </rPh>
    <phoneticPr fontId="5"/>
  </si>
  <si>
    <t>ふるさと創生基金</t>
    <rPh sb="4" eb="6">
      <t>ソウセイ</t>
    </rPh>
    <rPh sb="6" eb="8">
      <t>キキン</t>
    </rPh>
    <phoneticPr fontId="5"/>
  </si>
  <si>
    <t>まちづくり応援基金</t>
    <rPh sb="5" eb="9">
      <t>オウエンキキン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</si>
  <si>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</si>
  <si>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</si>
  <si>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将来負担比率及び有形固定資産減価償却率ともに類似団体平均を上回っている。
将来負担比率は減少しているが、近年実施した中学校改築事業や公営住宅建替事業の起債により高い比率である。一方、有形固定資産減価償却率については、役場庁舎などの老朽化が進んでおり、今後、老朽化した施設については公共施設等総合管理計画に基づき集約化や複合化などの対策を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</si>
  <si>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</si>
  <si>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</si>
  <si>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</si>
  <si>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</si>
  <si>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</si>
  <si>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</si>
  <si>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実質公債費比率、将来負担比率ともに類似団体平均を上回っている。
実質公債費比率は令和５年度がピークとなる見込みでありその後は減少していく見込みである。また、将来負担比率も同様に減少していく見込みである。
今後は公共施設等総合管理計画に基づく計画的な施設整備を行うことにより、年度間の地方債の発行額の抑制、平準化を図り、公債費の適正化に取り組んでいく必要がある。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</si>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</sst>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8"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A84E-49CE-A577-06D19499C8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364137</c:v>
                </c:pt>
                <c:pt idx="1">
                  <c:v>316261</c:v>
                </c:pt>
                <c:pt idx="2">
                  <c:v>214147</c:v>
                </c:pt>
                <c:pt idx="3">
                  <c:v>71317</c:v>
                </c:pt>
                <c:pt idx="4">
                  <c:v>151097</c:v>
                </c:pt>
              </c:numCache>
            </c:numRef>
          </c:val>
          <c:smooth val="0"/>
          <c:extLst>
            <c:ext xmlns:c16="http://schemas.microsoft.com/office/drawing/2014/chart" uri="{C3380CC4-5D6E-409C-BE32-E72D297353CC}">
              <c16:uniqueId val="{00000001-A84E-49CE-A577-06D19499C8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8.93</c:v>
                </c:pt>
                <c:pt idx="1">
                  <c:v>7.78</c:v>
                </c:pt>
                <c:pt idx="2">
                  <c:v>7.42</c:v>
                </c:pt>
                <c:pt idx="3">
                  <c:v>9.3000000000000007</c:v>
                </c:pt>
                <c:pt idx="4">
                  <c:v>11.62</c:v>
                </c:pt>
              </c:numCache>
            </c:numRef>
          </c:val>
          <c:extLst>
            <c:ext xmlns:c16="http://schemas.microsoft.com/office/drawing/2014/chart" uri="{C3380CC4-5D6E-409C-BE32-E72D297353CC}">
              <c16:uniqueId val="{00000000-0663-470D-B027-3AA84A9CD6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35.76</c:v>
                </c:pt>
                <c:pt idx="1">
                  <c:v>32.35</c:v>
                </c:pt>
                <c:pt idx="2">
                  <c:v>29.92</c:v>
                </c:pt>
                <c:pt idx="3">
                  <c:v>29.37</c:v>
                </c:pt>
                <c:pt idx="4">
                  <c:v>32</c:v>
                </c:pt>
              </c:numCache>
            </c:numRef>
          </c:val>
          <c:extLst>
            <c:ext xmlns:c16="http://schemas.microsoft.com/office/drawing/2014/chart" uri="{C3380CC4-5D6E-409C-BE32-E72D297353CC}">
              <c16:uniqueId val="{00000001-0663-470D-B027-3AA84A9CD63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-8.18</c:v>
                </c:pt>
                <c:pt idx="1">
                  <c:v>-8.6199999999999992</c:v>
                </c:pt>
                <c:pt idx="2">
                  <c:v>-7.07</c:v>
                </c:pt>
                <c:pt idx="3">
                  <c:v>-0.11</c:v>
                </c:pt>
                <c:pt idx="4">
                  <c:v>2.4900000000000002</c:v>
                </c:pt>
              </c:numCache>
            </c:numRef>
          </c:val>
          <c:smooth val="0"/>
          <c:extLst>
            <c:ext xmlns:c16="http://schemas.microsoft.com/office/drawing/2014/chart" uri="{C3380CC4-5D6E-409C-BE32-E72D297353CC}">
              <c16:uniqueId val="{00000002-0663-470D-B027-3AA84A9CD63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EF9-44BE-9AC3-AB1DE43496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EF9-44BE-9AC3-AB1DE43496A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EF9-44BE-9AC3-AB1DE43496A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EEF9-44BE-9AC3-AB1DE43496AD}"/>
            </c:ext>
          </c:extLst>
        </c:ser>
        <c:ser>
          <c:idx val="4"/>
          <c:order val="4"/>
          <c:tx>
            <c:strRef>
              <c:f>データシート!$A$31</c:f>
              <c:strCache>
                <c:ptCount val="1"/>
                <c:pt idx="0">
                  <c:v>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0.03</c:v>
                </c:pt>
                <c:pt idx="4">
                  <c:v>#N/A</c:v>
                </c:pt>
                <c:pt idx="5">
                  <c:v>0.05</c:v>
                </c:pt>
                <c:pt idx="6">
                  <c:v>#N/A</c:v>
                </c:pt>
                <c:pt idx="7">
                  <c:v>0.03</c:v>
                </c:pt>
                <c:pt idx="8">
                  <c:v>#N/A</c:v>
                </c:pt>
                <c:pt idx="9">
                  <c:v>0.02</c:v>
                </c:pt>
              </c:numCache>
            </c:numRef>
          </c:val>
          <c:extLst>
            <c:ext xmlns:c16="http://schemas.microsoft.com/office/drawing/2014/chart" uri="{C3380CC4-5D6E-409C-BE32-E72D297353CC}">
              <c16:uniqueId val="{00000004-EEF9-44BE-9AC3-AB1DE43496AD}"/>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0.11</c:v>
                </c:pt>
                <c:pt idx="2">
                  <c:v>#N/A</c:v>
                </c:pt>
                <c:pt idx="3">
                  <c:v>0.1</c:v>
                </c:pt>
                <c:pt idx="4">
                  <c:v>#N/A</c:v>
                </c:pt>
                <c:pt idx="5">
                  <c:v>0.08</c:v>
                </c:pt>
                <c:pt idx="6">
                  <c:v>#N/A</c:v>
                </c:pt>
                <c:pt idx="7">
                  <c:v>0.05</c:v>
                </c:pt>
                <c:pt idx="8">
                  <c:v>#N/A</c:v>
                </c:pt>
                <c:pt idx="9">
                  <c:v>0.15</c:v>
                </c:pt>
              </c:numCache>
            </c:numRef>
          </c:val>
          <c:extLst>
            <c:ext xmlns:c16="http://schemas.microsoft.com/office/drawing/2014/chart" uri="{C3380CC4-5D6E-409C-BE32-E72D297353CC}">
              <c16:uniqueId val="{00000005-EEF9-44BE-9AC3-AB1DE43496AD}"/>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0.16</c:v>
                </c:pt>
                <c:pt idx="2">
                  <c:v>#N/A</c:v>
                </c:pt>
                <c:pt idx="3">
                  <c:v>0.11</c:v>
                </c:pt>
                <c:pt idx="4">
                  <c:v>#N/A</c:v>
                </c:pt>
                <c:pt idx="5">
                  <c:v>0.18</c:v>
                </c:pt>
                <c:pt idx="6">
                  <c:v>#N/A</c:v>
                </c:pt>
                <c:pt idx="7">
                  <c:v>0.08</c:v>
                </c:pt>
                <c:pt idx="8">
                  <c:v>#N/A</c:v>
                </c:pt>
                <c:pt idx="9">
                  <c:v>0.23</c:v>
                </c:pt>
              </c:numCache>
            </c:numRef>
          </c:val>
          <c:extLst>
            <c:ext xmlns:c16="http://schemas.microsoft.com/office/drawing/2014/chart" uri="{C3380CC4-5D6E-409C-BE32-E72D297353CC}">
              <c16:uniqueId val="{00000006-EEF9-44BE-9AC3-AB1DE43496A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0.89</c:v>
                </c:pt>
                <c:pt idx="2">
                  <c:v>#N/A</c:v>
                </c:pt>
                <c:pt idx="3">
                  <c:v>2.0499999999999998</c:v>
                </c:pt>
                <c:pt idx="4">
                  <c:v>#N/A</c:v>
                </c:pt>
                <c:pt idx="5">
                  <c:v>1.5</c:v>
                </c:pt>
                <c:pt idx="6">
                  <c:v>#N/A</c:v>
                </c:pt>
                <c:pt idx="7">
                  <c:v>0.98</c:v>
                </c:pt>
                <c:pt idx="8">
                  <c:v>#N/A</c:v>
                </c:pt>
                <c:pt idx="9">
                  <c:v>0.69</c:v>
                </c:pt>
              </c:numCache>
            </c:numRef>
          </c:val>
          <c:extLst>
            <c:ext xmlns:c16="http://schemas.microsoft.com/office/drawing/2014/chart" uri="{C3380CC4-5D6E-409C-BE32-E72D297353CC}">
              <c16:uniqueId val="{00000007-EEF9-44BE-9AC3-AB1DE43496AD}"/>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1.58</c:v>
                </c:pt>
                <c:pt idx="2">
                  <c:v>#N/A</c:v>
                </c:pt>
                <c:pt idx="3">
                  <c:v>0.8</c:v>
                </c:pt>
                <c:pt idx="4">
                  <c:v>#N/A</c:v>
                </c:pt>
                <c:pt idx="5">
                  <c:v>1.06</c:v>
                </c:pt>
                <c:pt idx="6">
                  <c:v>#N/A</c:v>
                </c:pt>
                <c:pt idx="7">
                  <c:v>0.77</c:v>
                </c:pt>
                <c:pt idx="8">
                  <c:v>#N/A</c:v>
                </c:pt>
                <c:pt idx="9">
                  <c:v>0.98</c:v>
                </c:pt>
              </c:numCache>
            </c:numRef>
          </c:val>
          <c:extLst>
            <c:ext xmlns:c16="http://schemas.microsoft.com/office/drawing/2014/chart" uri="{C3380CC4-5D6E-409C-BE32-E72D297353CC}">
              <c16:uniqueId val="{00000008-EEF9-44BE-9AC3-AB1DE43496A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8.93</c:v>
                </c:pt>
                <c:pt idx="2">
                  <c:v>#N/A</c:v>
                </c:pt>
                <c:pt idx="3">
                  <c:v>7.77</c:v>
                </c:pt>
                <c:pt idx="4">
                  <c:v>#N/A</c:v>
                </c:pt>
                <c:pt idx="5">
                  <c:v>7.41</c:v>
                </c:pt>
                <c:pt idx="6">
                  <c:v>#N/A</c:v>
                </c:pt>
                <c:pt idx="7">
                  <c:v>9.3000000000000007</c:v>
                </c:pt>
                <c:pt idx="8">
                  <c:v>#N/A</c:v>
                </c:pt>
                <c:pt idx="9">
                  <c:v>11.62</c:v>
                </c:pt>
              </c:numCache>
            </c:numRef>
          </c:val>
          <c:extLst>
            <c:ext xmlns:c16="http://schemas.microsoft.com/office/drawing/2014/chart" uri="{C3380CC4-5D6E-409C-BE32-E72D297353CC}">
              <c16:uniqueId val="{00000009-EEF9-44BE-9AC3-AB1DE43496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424</c:v>
                </c:pt>
                <c:pt idx="5">
                  <c:v>446</c:v>
                </c:pt>
                <c:pt idx="8">
                  <c:v>451</c:v>
                </c:pt>
                <c:pt idx="11">
                  <c:v>518</c:v>
                </c:pt>
                <c:pt idx="14">
                  <c:v>445</c:v>
                </c:pt>
              </c:numCache>
            </c:numRef>
          </c:val>
          <c:extLst>
            <c:ext xmlns:c16="http://schemas.microsoft.com/office/drawing/2014/chart" uri="{C3380CC4-5D6E-409C-BE32-E72D297353CC}">
              <c16:uniqueId val="{00000000-5559-4AB3-BFDF-27D7801411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59-4AB3-BFDF-27D7801411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559-4AB3-BFDF-27D7801411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59-4AB3-BFDF-27D7801411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193</c:v>
                </c:pt>
                <c:pt idx="3">
                  <c:v>186</c:v>
                </c:pt>
                <c:pt idx="6">
                  <c:v>169</c:v>
                </c:pt>
                <c:pt idx="9">
                  <c:v>148</c:v>
                </c:pt>
                <c:pt idx="12">
                  <c:v>140</c:v>
                </c:pt>
              </c:numCache>
            </c:numRef>
          </c:val>
          <c:extLst>
            <c:ext xmlns:c16="http://schemas.microsoft.com/office/drawing/2014/chart" uri="{C3380CC4-5D6E-409C-BE32-E72D297353CC}">
              <c16:uniqueId val="{00000004-5559-4AB3-BFDF-27D7801411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59-4AB3-BFDF-27D7801411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59-4AB3-BFDF-27D7801411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406</c:v>
                </c:pt>
                <c:pt idx="3">
                  <c:v>470</c:v>
                </c:pt>
                <c:pt idx="6">
                  <c:v>468</c:v>
                </c:pt>
                <c:pt idx="9">
                  <c:v>450</c:v>
                </c:pt>
                <c:pt idx="12">
                  <c:v>442</c:v>
                </c:pt>
              </c:numCache>
            </c:numRef>
          </c:val>
          <c:extLst>
            <c:ext xmlns:c16="http://schemas.microsoft.com/office/drawing/2014/chart" uri="{C3380CC4-5D6E-409C-BE32-E72D297353CC}">
              <c16:uniqueId val="{00000007-5559-4AB3-BFDF-27D78014118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175</c:v>
                </c:pt>
                <c:pt idx="2">
                  <c:v>#N/A</c:v>
                </c:pt>
                <c:pt idx="3">
                  <c:v>#N/A</c:v>
                </c:pt>
                <c:pt idx="4">
                  <c:v>210</c:v>
                </c:pt>
                <c:pt idx="5">
                  <c:v>#N/A</c:v>
                </c:pt>
                <c:pt idx="6">
                  <c:v>#N/A</c:v>
                </c:pt>
                <c:pt idx="7">
                  <c:v>186</c:v>
                </c:pt>
                <c:pt idx="8">
                  <c:v>#N/A</c:v>
                </c:pt>
                <c:pt idx="9">
                  <c:v>#N/A</c:v>
                </c:pt>
                <c:pt idx="10">
                  <c:v>80</c:v>
                </c:pt>
                <c:pt idx="11">
                  <c:v>#N/A</c:v>
                </c:pt>
                <c:pt idx="12">
                  <c:v>#N/A</c:v>
                </c:pt>
                <c:pt idx="13">
                  <c:v>137</c:v>
                </c:pt>
                <c:pt idx="14">
                  <c:v>#N/A</c:v>
                </c:pt>
              </c:numCache>
            </c:numRef>
          </c:val>
          <c:smooth val="0"/>
          <c:extLst>
            <c:ext xmlns:c16="http://schemas.microsoft.com/office/drawing/2014/chart" uri="{C3380CC4-5D6E-409C-BE32-E72D297353CC}">
              <c16:uniqueId val="{00000008-5559-4AB3-BFDF-27D78014118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3384</c:v>
                </c:pt>
                <c:pt idx="5">
                  <c:v>3462</c:v>
                </c:pt>
                <c:pt idx="8">
                  <c:v>3418</c:v>
                </c:pt>
                <c:pt idx="11">
                  <c:v>3221</c:v>
                </c:pt>
                <c:pt idx="14">
                  <c:v>2975</c:v>
                </c:pt>
              </c:numCache>
            </c:numRef>
          </c:val>
          <c:extLst>
            <c:ext xmlns:c16="http://schemas.microsoft.com/office/drawing/2014/chart" uri="{C3380CC4-5D6E-409C-BE32-E72D297353CC}">
              <c16:uniqueId val="{00000000-3652-4CB9-9103-14E3310731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935</c:v>
                </c:pt>
                <c:pt idx="5">
                  <c:v>927</c:v>
                </c:pt>
                <c:pt idx="8">
                  <c:v>980</c:v>
                </c:pt>
                <c:pt idx="11">
                  <c:v>946</c:v>
                </c:pt>
                <c:pt idx="14">
                  <c:v>1127</c:v>
                </c:pt>
              </c:numCache>
            </c:numRef>
          </c:val>
          <c:extLst>
            <c:ext xmlns:c16="http://schemas.microsoft.com/office/drawing/2014/chart" uri="{C3380CC4-5D6E-409C-BE32-E72D297353CC}">
              <c16:uniqueId val="{00000001-3652-4CB9-9103-14E3310731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1705</c:v>
                </c:pt>
                <c:pt idx="5">
                  <c:v>1380</c:v>
                </c:pt>
                <c:pt idx="8">
                  <c:v>1339</c:v>
                </c:pt>
                <c:pt idx="11">
                  <c:v>1397</c:v>
                </c:pt>
                <c:pt idx="14">
                  <c:v>1614</c:v>
                </c:pt>
              </c:numCache>
            </c:numRef>
          </c:val>
          <c:extLst>
            <c:ext xmlns:c16="http://schemas.microsoft.com/office/drawing/2014/chart" uri="{C3380CC4-5D6E-409C-BE32-E72D297353CC}">
              <c16:uniqueId val="{00000002-3652-4CB9-9103-14E3310731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52-4CB9-9103-14E3310731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52-4CB9-9103-14E3310731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52-4CB9-9103-14E3310731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599</c:v>
                </c:pt>
                <c:pt idx="3">
                  <c:v>588</c:v>
                </c:pt>
                <c:pt idx="6">
                  <c:v>578</c:v>
                </c:pt>
                <c:pt idx="9">
                  <c:v>573</c:v>
                </c:pt>
                <c:pt idx="12">
                  <c:v>566</c:v>
                </c:pt>
              </c:numCache>
            </c:numRef>
          </c:val>
          <c:extLst>
            <c:ext xmlns:c16="http://schemas.microsoft.com/office/drawing/2014/chart" uri="{C3380CC4-5D6E-409C-BE32-E72D297353CC}">
              <c16:uniqueId val="{00000006-3652-4CB9-9103-14E3310731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15</c:v>
                </c:pt>
                <c:pt idx="9">
                  <c:v>91</c:v>
                </c:pt>
                <c:pt idx="12">
                  <c:v>140</c:v>
                </c:pt>
              </c:numCache>
            </c:numRef>
          </c:val>
          <c:extLst>
            <c:ext xmlns:c16="http://schemas.microsoft.com/office/drawing/2014/chart" uri="{C3380CC4-5D6E-409C-BE32-E72D297353CC}">
              <c16:uniqueId val="{00000007-3652-4CB9-9103-14E3310731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1188</c:v>
                </c:pt>
                <c:pt idx="3">
                  <c:v>1025</c:v>
                </c:pt>
                <c:pt idx="6">
                  <c:v>744</c:v>
                </c:pt>
                <c:pt idx="9">
                  <c:v>725</c:v>
                </c:pt>
                <c:pt idx="12">
                  <c:v>632</c:v>
                </c:pt>
              </c:numCache>
            </c:numRef>
          </c:val>
          <c:extLst>
            <c:ext xmlns:c16="http://schemas.microsoft.com/office/drawing/2014/chart" uri="{C3380CC4-5D6E-409C-BE32-E72D297353CC}">
              <c16:uniqueId val="{00000008-3652-4CB9-9103-14E3310731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652-4CB9-9103-14E3310731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4444</c:v>
                </c:pt>
                <c:pt idx="3">
                  <c:v>4650</c:v>
                </c:pt>
                <c:pt idx="6">
                  <c:v>4844</c:v>
                </c:pt>
                <c:pt idx="9">
                  <c:v>4641</c:v>
                </c:pt>
                <c:pt idx="12">
                  <c:v>4580</c:v>
                </c:pt>
              </c:numCache>
            </c:numRef>
          </c:val>
          <c:extLst>
            <c:ext xmlns:c16="http://schemas.microsoft.com/office/drawing/2014/chart" uri="{C3380CC4-5D6E-409C-BE32-E72D297353CC}">
              <c16:uniqueId val="{0000000A-3652-4CB9-9103-14E33107318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207</c:v>
                </c:pt>
                <c:pt idx="2">
                  <c:v>#N/A</c:v>
                </c:pt>
                <c:pt idx="3">
                  <c:v>#N/A</c:v>
                </c:pt>
                <c:pt idx="4">
                  <c:v>495</c:v>
                </c:pt>
                <c:pt idx="5">
                  <c:v>#N/A</c:v>
                </c:pt>
                <c:pt idx="6">
                  <c:v>#N/A</c:v>
                </c:pt>
                <c:pt idx="7">
                  <c:v>443</c:v>
                </c:pt>
                <c:pt idx="8">
                  <c:v>#N/A</c:v>
                </c:pt>
                <c:pt idx="9">
                  <c:v>#N/A</c:v>
                </c:pt>
                <c:pt idx="10">
                  <c:v>468</c:v>
                </c:pt>
                <c:pt idx="11">
                  <c:v>#N/A</c:v>
                </c:pt>
                <c:pt idx="12">
                  <c:v>#N/A</c:v>
                </c:pt>
                <c:pt idx="13">
                  <c:v>203</c:v>
                </c:pt>
                <c:pt idx="14">
                  <c:v>#N/A</c:v>
                </c:pt>
              </c:numCache>
            </c:numRef>
          </c:val>
          <c:smooth val="0"/>
          <c:extLst>
            <c:ext xmlns:c16="http://schemas.microsoft.com/office/drawing/2014/chart" uri="{C3380CC4-5D6E-409C-BE32-E72D297353CC}">
              <c16:uniqueId val="{0000000B-3652-4CB9-9103-14E33107318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667</c:v>
                </c:pt>
                <c:pt idx="1">
                  <c:v>698</c:v>
                </c:pt>
                <c:pt idx="2">
                  <c:v>801</c:v>
                </c:pt>
              </c:numCache>
            </c:numRef>
          </c:val>
          <c:extLst>
            <c:ext xmlns:c16="http://schemas.microsoft.com/office/drawing/2014/chart" uri="{C3380CC4-5D6E-409C-BE32-E72D297353CC}">
              <c16:uniqueId val="{00000000-8E55-4523-A321-8AAC500FB4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80</c:v>
                </c:pt>
                <c:pt idx="1">
                  <c:v>80</c:v>
                </c:pt>
                <c:pt idx="2">
                  <c:v>80</c:v>
                </c:pt>
              </c:numCache>
            </c:numRef>
          </c:val>
          <c:extLst>
            <c:ext xmlns:c16="http://schemas.microsoft.com/office/drawing/2014/chart" uri="{C3380CC4-5D6E-409C-BE32-E72D297353CC}">
              <c16:uniqueId val="{00000001-8E55-4523-A321-8AAC500FB4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547</c:v>
                </c:pt>
                <c:pt idx="1">
                  <c:v>553</c:v>
                </c:pt>
                <c:pt idx="2">
                  <c:v>660</c:v>
                </c:pt>
              </c:numCache>
            </c:numRef>
          </c:val>
          <c:extLst>
            <c:ext xmlns:c16="http://schemas.microsoft.com/office/drawing/2014/chart" uri="{C3380CC4-5D6E-409C-BE32-E72D297353CC}">
              <c16:uniqueId val="{00000002-8E55-4523-A321-8AAC500FB4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{435D2D5D-B465-4502-8EFB-B1DA4C4EEE58}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79E-4CBB-84F7-F128C00DE0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{33DF0B34-8446-43F4-B023-EA49ECABDB0C}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9E-4CBB-84F7-F128C00DE0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{D46764EE-99AC-4032-A1E9-641C8FC80558}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9E-4CBB-84F7-F128C00DE0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{6C4F9C99-45C2-4BBE-B292-81EA8DC27C02}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9E-4CBB-84F7-F128C00DE0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{B1CB5ADB-396D-4548-810F-314BCA9200ED}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9E-4CBB-84F7-F128C00DE00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{C449433B-7049-4E3B-890D-36C31764ED44}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79E-4CBB-84F7-F128C00DE00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{4586C923-D44D-4CAF-861B-C03A27270FAC}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79E-4CBB-84F7-F128C00DE00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{210D8BC0-F106-452F-84D7-58DF8BC86CC8}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79E-4CBB-84F7-F128C00DE00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{624CD7E5-CB69-47C8-9D60-B7F78F7C1759}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79E-4CBB-84F7-F128C00DE0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59.8</c:v>
                </c:pt>
                <c:pt idx="8">
                  <c:v>60.7</c:v>
                </c:pt>
                <c:pt idx="16">
                  <c:v>62.2</c:v>
                </c:pt>
                <c:pt idx="24">
                  <c:v>64.099999999999994</c:v>
                </c:pt>
                <c:pt idx="32">
                  <c:v>63.9</c:v>
                </c:pt>
              </c:numCache>
            </c:numRef>
          </c:xVal>
          <c:yVal>
            <c:numRef>
              <c:f>公会計指標分析・財政指標組合せ分析表!$BP$51:$DC$51</c:f>
              <c:numCache>
                <c:formatCode>#,##0.0;"▲ "#,##0.0</c:formatCode>
                <c:ptCount val="40"/>
                <c:pt idx="0">
                  <c:v>11.2</c:v>
                </c:pt>
                <c:pt idx="8">
                  <c:v>26.8</c:v>
                </c:pt>
                <c:pt idx="16">
                  <c:v>23.9</c:v>
                </c:pt>
                <c:pt idx="24">
                  <c:v>24.2</c:v>
                </c:pt>
                <c:pt idx="32">
                  <c:v>9.5</c:v>
                </c:pt>
              </c:numCache>
            </c:numRef>
          </c:yVal>
          <c:smooth val="0"/>
          <c:extLst>
            <c:ext xmlns:c16="http://schemas.microsoft.com/office/drawing/2014/chart" uri="{C3380CC4-5D6E-409C-BE32-E72D297353CC}">
              <c16:uniqueId val="{00000009-C79E-4CBB-84F7-F128C00DE00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{CC5CB927-DFFF-4CEF-9158-D84F1E33F34C}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79E-4CBB-84F7-F128C00DE00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{78BC1FB2-2ABD-4847-B24C-04A7A6E29BBF}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9E-4CBB-84F7-F128C00DE0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{2A68E7A7-A9EA-4135-9658-4F6C449605AB}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9E-4CBB-84F7-F128C00DE0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{E2EC9344-DBE1-46E6-A3D5-9883AD1FF61B}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9E-4CBB-84F7-F128C00DE0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{0D5D8CAE-0F52-4EE6-B64B-453584F1F5C1}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9E-4CBB-84F7-F128C00DE00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{3CE37324-8A19-4460-A554-47EF8326B687}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79E-4CBB-84F7-F128C00DE00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{4EAAA4ED-6866-4F55-A71B-E8176990F3C1}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79E-4CBB-84F7-F128C00DE00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{97786CDF-BB79-4DFE-96FC-92513AE541B7}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79E-4CBB-84F7-F128C00DE00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{3A82B36F-DDA0-4897-BABD-F30DE750EA96}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79E-4CBB-84F7-F128C00DE0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79E-4CBB-84F7-F128C00DE003}"/>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{E929F420-C991-4004-B44E-B01020D847E2}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084-4CA4-95B9-2DDF8F57DB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{91F0787B-5366-4550-AA0E-FD6EEE736998}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84-4CA4-95B9-2DDF8F57DB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{64C5C67E-5567-4859-A147-30A51D8DF8E6}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84-4CA4-95B9-2DDF8F57DB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{66339143-AFB3-434B-848D-F3443683BE6F}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84-4CA4-95B9-2DDF8F57DB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{9498BD6B-4228-4563-B3E1-563F058945BF}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84-4CA4-95B9-2DDF8F57DBB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{ECB21B00-0B09-4E67-9ED8-765ECF89ABE3}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084-4CA4-95B9-2DDF8F57DBB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{4EDD2762-7901-43BE-A1CC-F623305AF343}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084-4CA4-95B9-2DDF8F57DBB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{E9DCBAF6-08BF-454E-8718-EE1DD28ACF09}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084-4CA4-95B9-2DDF8F57DBB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{D9906982-08BB-43F3-83F5-4705FF9E21F0}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084-4CA4-95B9-2DDF8F57DB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10.1</c:v>
                </c:pt>
                <c:pt idx="16">
                  <c:v>10.3</c:v>
                </c:pt>
                <c:pt idx="24">
                  <c:v>8.5</c:v>
                </c:pt>
                <c:pt idx="32">
                  <c:v>6.8</c:v>
                </c:pt>
              </c:numCache>
            </c:numRef>
          </c:xVal>
          <c:yVal>
            <c:numRef>
              <c:f>公会計指標分析・財政指標組合せ分析表!$BP$73:$DC$73</c:f>
              <c:numCache>
                <c:formatCode>#,##0.0;"▲ "#,##0.0</c:formatCode>
                <c:ptCount val="40"/>
                <c:pt idx="0">
                  <c:v>11.2</c:v>
                </c:pt>
                <c:pt idx="8">
                  <c:v>26.8</c:v>
                </c:pt>
                <c:pt idx="16">
                  <c:v>23.9</c:v>
                </c:pt>
                <c:pt idx="24">
                  <c:v>24.2</c:v>
                </c:pt>
                <c:pt idx="32">
                  <c:v>9.5</c:v>
                </c:pt>
              </c:numCache>
            </c:numRef>
          </c:yVal>
          <c:smooth val="0"/>
          <c:extLst>
            <c:ext xmlns:c16="http://schemas.microsoft.com/office/drawing/2014/chart" uri="{C3380CC4-5D6E-409C-BE32-E72D297353CC}">
              <c16:uniqueId val="{00000009-5084-4CA4-95B9-2DDF8F57DB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8.1337372860052048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{A9CCB0FE-2E98-4A45-9A29-0A689636FD74}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084-4CA4-95B9-2DDF8F57DB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{6BF1287D-B590-47D3-87AC-EC893746ED9F}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84-4CA4-95B9-2DDF8F57DB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{AEA1A2C4-2AE4-40C9-B401-44E714826E6E}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84-4CA4-95B9-2DDF8F57DB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{C20E7EB0-9E79-44F3-8947-6F6BD5230273}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84-4CA4-95B9-2DDF8F57DB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{AFCC8CDF-6FD3-453A-9172-480974A8F70A}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84-4CA4-95B9-2DDF8F57DBB8}"/>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{4D8618BD-7CE2-4E77-BC83-4C43536635A2}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084-4CA4-95B9-2DDF8F57DBB8}"/>
                </c:ext>
              </c:extLst>
            </c:dLbl>
            <c:dLbl>
              <c:idx val="16"/>
              <c:layout>
                <c:manualLayout>
                  <c:x val="-3.1570342725075584E-2"/>
                  <c:y val="-3.403555842940680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{213E49A3-BAD7-47ED-9BE6-E1C2DEF32F5D}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084-4CA4-95B9-2DDF8F57DBB8}"/>
                </c:ext>
              </c:extLst>
            </c:dLbl>
            <c:dLbl>
              <c:idx val="24"/>
              <c:layout>
                <c:manualLayout>
                  <c:x val="-3.1570342725075584E-2"/>
                  <c:y val="-8.606763992500891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{736F43D4-86F9-4F86-8F78-432E6859314E}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084-4CA4-95B9-2DDF8F57DBB8}"/>
                </c:ext>
              </c:extLst>
            </c:dLbl>
            <c:dLbl>
              <c:idx val="32"/>
              <c:layout>
                <c:manualLayout>
                  <c:x val="-3.1570342725075584E-2"/>
                  <c:y val="-4.8226188380492752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{8968EE1F-EBAE-4295-9A6C-67D5427FAFAC}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084-4CA4-95B9-2DDF8F57DB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084-4CA4-95B9-2DDF8F57DBB8}"/>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
3,529
86.90
4,295,534
3,998,327
290,773
2,501,842
4,579,696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や長引く景気の低迷、基幹産業である農業収入の減少、また、地理的条件により商工業の購買力が大経済圏（旭川市）に流出し、自主財源である町税が伸び悩んでいることが財政力指数低迷の大きな要因となっています。今後においても高齢化や生産年齢人口の減少が予想されることから、事業の見直しによる歳出のさらなる削減と行政の効率化に取り組むとともに、滞納整理機構を中心とした徴収率の向上を図り、自主財源の確保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44</xdr:row>
      <xdr:rowOff>9978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365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102705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事務事業の見直しや時間外勤務の抑制により経費の抑制に努めていますが、町単独事業が増加傾向にあり、類似団体平均を上回っています。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今後においても、人件費や地方債の発行の抑制、事務事業の更なる見直しを図り、経常経費の削減に努めます。</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52917</xdr:rowOff>
    </xdr:from>
    <xdr:to>
      <xdr:col>23</xdr:col>
      <xdr:colOff>133350</xdr:colOff>
      <xdr:row>65</xdr:row>
      <xdr:rowOff>109220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19716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71544</xdr:rowOff>
    </xdr:from>
    <xdr:to>
      <xdr:col>19</xdr:col>
      <xdr:colOff>133350</xdr:colOff>
      <xdr:row>65</xdr:row>
      <xdr:rowOff>52917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04434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11219</xdr:rowOff>
    </xdr:from>
    <xdr:to>
      <xdr:col>15</xdr:col>
      <xdr:colOff>82550</xdr:colOff>
      <xdr:row>64</xdr:row>
      <xdr:rowOff>71544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98401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64</xdr:row>
      <xdr:rowOff>11219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4326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2117</xdr:rowOff>
    </xdr:from>
    <xdr:to>
      <xdr:col>19</xdr:col>
      <xdr:colOff>184150</xdr:colOff>
      <xdr:row>65</xdr:row>
      <xdr:rowOff>103717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88494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3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20744</xdr:rowOff>
    </xdr:from>
    <xdr:to>
      <xdr:col>15</xdr:col>
      <xdr:colOff>133350</xdr:colOff>
      <xdr:row>64</xdr:row>
      <xdr:rowOff>122344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107121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131869</xdr:rowOff>
    </xdr:from>
    <xdr:to>
      <xdr:col>11</xdr:col>
      <xdr:colOff>82550</xdr:colOff>
      <xdr:row>64</xdr:row>
      <xdr:rowOff>62019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72196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[337,128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において、類似団体平均と比較し、人件費・物件費等が低くなっている要因としては、指定管理者制度の導入が挙げられます。しかし、一部の観光施設関係支出については一般会計内で行っていることや物価の上昇等による物件費の増加が見込まれるため、今後においても、指定管理者制度の導入の検討などのほか、事業の見直しによる需要費や委託料等のさらなる削減に努め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69876</xdr:rowOff>
    </xdr:from>
    <xdr:to>
      <xdr:col>23</xdr:col>
      <xdr:colOff>133350</xdr:colOff>
      <xdr:row>80</xdr:row>
      <xdr:rowOff>74941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785876"/>
          <a:ext cx="838200" cy="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23781</xdr:rowOff>
    </xdr:from>
    <xdr:to>
      <xdr:col>19</xdr:col>
      <xdr:colOff>133350</xdr:colOff>
      <xdr:row>80</xdr:row>
      <xdr:rowOff>74941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739781"/>
          <a:ext cx="889000" cy="5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23781</xdr:rowOff>
    </xdr:from>
    <xdr:to>
      <xdr:col>15</xdr:col>
      <xdr:colOff>82550</xdr:colOff>
      <xdr:row>80</xdr:row>
      <xdr:rowOff>65261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739781"/>
          <a:ext cx="889000" cy="4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65261</xdr:rowOff>
    </xdr:from>
    <xdr:to>
      <xdr:col>11</xdr:col>
      <xdr:colOff>31750</xdr:colOff>
      <xdr:row>80</xdr:row>
      <xdr:rowOff>121827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781261"/>
          <a:ext cx="889000" cy="5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19076</xdr:rowOff>
    </xdr:from>
    <xdr:to>
      <xdr:col>23</xdr:col>
      <xdr:colOff>184150</xdr:colOff>
      <xdr:row>80</xdr:row>
      <xdr:rowOff>120676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73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111803</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65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24141</xdr:rowOff>
    </xdr:from>
    <xdr:to>
      <xdr:col>19</xdr:col>
      <xdr:colOff>184150</xdr:colOff>
      <xdr:row>80</xdr:row>
      <xdr:rowOff>125741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74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135918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09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144431</xdr:rowOff>
    </xdr:from>
    <xdr:to>
      <xdr:col>15</xdr:col>
      <xdr:colOff>133350</xdr:colOff>
      <xdr:row>80</xdr:row>
      <xdr:rowOff>74581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68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84758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45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14461</xdr:rowOff>
    </xdr:from>
    <xdr:to>
      <xdr:col>11</xdr:col>
      <xdr:colOff>82550</xdr:colOff>
      <xdr:row>80</xdr:row>
      <xdr:rowOff>116061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3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126238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49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71027</xdr:rowOff>
    </xdr:from>
    <xdr:to>
      <xdr:col>7</xdr:col>
      <xdr:colOff>31750</xdr:colOff>
      <xdr:row>81</xdr:row>
      <xdr:rowOff>1177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8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11354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55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年齢構成に伴い指数が変動するため、職員数の少ない小規模自治体においては、各年ごとに指数が大きく変動しますが、本町においてはほぼ横ばいで推移しています。今後も、国の給与制度を考慮するとともに、本町の財政状況とも照らし合わせ、適正な職員給与水準の維持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87</xdr:row>
      <xdr:rowOff>99061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015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87</xdr:row>
      <xdr:rowOff>165418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5015211"/>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141288</xdr:rowOff>
    </xdr:from>
    <xdr:to>
      <xdr:col>72</xdr:col>
      <xdr:colOff>203200</xdr:colOff>
      <xdr:row>87</xdr:row>
      <xdr:rowOff>165418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50574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141288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96695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48261</xdr:rowOff>
    </xdr:from>
    <xdr:to>
      <xdr:col>77</xdr:col>
      <xdr:colOff>95250</xdr:colOff>
      <xdr:row>87</xdr:row>
      <xdr:rowOff>149861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134638</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5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114618</xdr:rowOff>
    </xdr:from>
    <xdr:to>
      <xdr:col>73</xdr:col>
      <xdr:colOff>44450</xdr:colOff>
      <xdr:row>88</xdr:row>
      <xdr:rowOff>44768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29545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11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90488</xdr:rowOff>
    </xdr:from>
    <xdr:to>
      <xdr:col>68</xdr:col>
      <xdr:colOff>203200</xdr:colOff>
      <xdr:row>88</xdr:row>
      <xdr:rowOff>20638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5415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務の兼務発令などを実施し、職員数の抑制に努めることにより類似団体平均を下回る職員数となっています。今後の定年延長を視野に入れながらさらなる効率的な職員配置や機構改革について検討し、適正な定員管理に努めます。</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83094</xdr:rowOff>
    </xdr:from>
    <xdr:to>
      <xdr:col>81</xdr:col>
      <xdr:colOff>44450</xdr:colOff>
      <xdr:row>59</xdr:row>
      <xdr:rowOff>97572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19864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73098</xdr:rowOff>
    </xdr:from>
    <xdr:to>
      <xdr:col>77</xdr:col>
      <xdr:colOff>44450</xdr:colOff>
      <xdr:row>59</xdr:row>
      <xdr:rowOff>83094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188648"/>
          <a:ext cx="889000" cy="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51726</xdr:rowOff>
    </xdr:from>
    <xdr:to>
      <xdr:col>72</xdr:col>
      <xdr:colOff>203200</xdr:colOff>
      <xdr:row>59</xdr:row>
      <xdr:rowOff>73098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167276"/>
          <a:ext cx="8890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27250</xdr:rowOff>
    </xdr:from>
    <xdr:to>
      <xdr:col>68</xdr:col>
      <xdr:colOff>152400</xdr:colOff>
      <xdr:row>59</xdr:row>
      <xdr:rowOff>51726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142800"/>
          <a:ext cx="889000" cy="2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46772</xdr:rowOff>
    </xdr:from>
    <xdr:to>
      <xdr:col>81</xdr:col>
      <xdr:colOff>95250</xdr:colOff>
      <xdr:row>59</xdr:row>
      <xdr:rowOff>148372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63299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0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32294</xdr:rowOff>
    </xdr:from>
    <xdr:to>
      <xdr:col>77</xdr:col>
      <xdr:colOff>95250</xdr:colOff>
      <xdr:row>59</xdr:row>
      <xdr:rowOff>133894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144071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1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22298</xdr:rowOff>
    </xdr:from>
    <xdr:to>
      <xdr:col>73</xdr:col>
      <xdr:colOff>44450</xdr:colOff>
      <xdr:row>59</xdr:row>
      <xdr:rowOff>123898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3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134075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0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926</xdr:rowOff>
    </xdr:from>
    <xdr:to>
      <xdr:col>68</xdr:col>
      <xdr:colOff>203200</xdr:colOff>
      <xdr:row>59</xdr:row>
      <xdr:rowOff>102526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1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112703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88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147900</xdr:rowOff>
    </xdr:from>
    <xdr:to>
      <xdr:col>64</xdr:col>
      <xdr:colOff>152400</xdr:colOff>
      <xdr:row>59</xdr:row>
      <xdr:rowOff>78050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09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88227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年度の公債費負担は減少しましたが、これは平成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年度借入分からの元金据置措置による一時的なものであり、令和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大型事業の元金償還が始まり比率の悪化が見込まれます。住民生活に直結するライフラインの整備や維持補修など、住民にとって不可欠な事業については、地方債の発行の抑制に努めるとともに、年度間の償還額の平準化できるよう計画的に実施していきます。</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42</xdr:row>
      <xdr:rowOff>65617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129780"/>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43</xdr:row>
      <xdr:rowOff>38946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26651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22860</xdr:rowOff>
    </xdr:from>
    <xdr:to>
      <xdr:col>72</xdr:col>
      <xdr:colOff>203200</xdr:colOff>
      <xdr:row>43</xdr:row>
      <xdr:rowOff>38946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3952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129963</xdr:rowOff>
    </xdr:from>
    <xdr:to>
      <xdr:col>68</xdr:col>
      <xdr:colOff>152400</xdr:colOff>
      <xdr:row>43</xdr:row>
      <xdr:rowOff>22860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33086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66057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159596</xdr:rowOff>
    </xdr:from>
    <xdr:to>
      <xdr:col>73</xdr:col>
      <xdr:colOff>44450</xdr:colOff>
      <xdr:row>43</xdr:row>
      <xdr:rowOff>89746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74523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143510</xdr:rowOff>
    </xdr:from>
    <xdr:to>
      <xdr:col>68</xdr:col>
      <xdr:colOff>203200</xdr:colOff>
      <xdr:row>43</xdr:row>
      <xdr:rowOff>73660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58437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現在高の減少などにより、指数が減少に転じましたが、今後実施予定の庁舎建設事業などにより、地方債残高の増加が見込まれるため、後世への負担を最小限に抑えるよう、地方債の発行を厳格に判断し、財政の健全化を図ります。</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76654</xdr:rowOff>
    </xdr:from>
    <xdr:to>
      <xdr:col>81</xdr:col>
      <xdr:colOff>44450</xdr:colOff>
      <xdr:row>15</xdr:row>
      <xdr:rowOff>158569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476954"/>
          <a:ext cx="8382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153398</xdr:rowOff>
    </xdr:from>
    <xdr:to>
      <xdr:col>77</xdr:col>
      <xdr:colOff>44450</xdr:colOff>
      <xdr:row>15</xdr:row>
      <xdr:rowOff>158569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2725148"/>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153398</xdr:rowOff>
    </xdr:from>
    <xdr:to>
      <xdr:col>72</xdr:col>
      <xdr:colOff>203200</xdr:colOff>
      <xdr:row>16</xdr:row>
      <xdr:rowOff>31931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725148"/>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105954</xdr:rowOff>
    </xdr:from>
    <xdr:to>
      <xdr:col>68</xdr:col>
      <xdr:colOff>152400</xdr:colOff>
      <xdr:row>16</xdr:row>
      <xdr:rowOff>31931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2506254"/>
          <a:ext cx="889000" cy="2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25854</xdr:rowOff>
    </xdr:from>
    <xdr:to>
      <xdr:col>81</xdr:col>
      <xdr:colOff>95250</xdr:colOff>
      <xdr:row>14</xdr:row>
      <xdr:rowOff>127454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42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169381</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39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107769</xdr:rowOff>
    </xdr:from>
    <xdr:to>
      <xdr:col>77</xdr:col>
      <xdr:colOff>95250</xdr:colOff>
      <xdr:row>16</xdr:row>
      <xdr:rowOff>37919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67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22696</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765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102598</xdr:rowOff>
    </xdr:from>
    <xdr:to>
      <xdr:col>73</xdr:col>
      <xdr:colOff>44450</xdr:colOff>
      <xdr:row>16</xdr:row>
      <xdr:rowOff>32748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67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17525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76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152581</xdr:rowOff>
    </xdr:from>
    <xdr:to>
      <xdr:col>68</xdr:col>
      <xdr:colOff>203200</xdr:colOff>
      <xdr:row>16</xdr:row>
      <xdr:rowOff>82731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7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67508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81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55154</xdr:rowOff>
    </xdr:from>
    <xdr:to>
      <xdr:col>64</xdr:col>
      <xdr:colOff>152400</xdr:colOff>
      <xdr:row>14</xdr:row>
      <xdr:rowOff>156754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4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141531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54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57150</xdr:rowOff>
    </xdr:from>
    <xdr:ext cx="9099176" cy="425758"/>
    <xdr:sp macro="" textlink="">
      <xdr:nvSpPr>
        <xdr:cNvPr id="480" name="テキスト ボックス 479">
          <a:extLst>
            <a:ext uri="{FF2B5EF4-FFF2-40B4-BE49-F238E27FC236}">
              <a16:creationId xmlns:a16="http://schemas.microsoft.com/office/drawing/2014/main" id="{B7833EC5-7802-49C9-93AF-5F55205E114C}"/>
            </a:ext>
          </a:extLst>
        </xdr:cNvPr>
        <xdr:cNvSpPr txBox="1"/>
      </xdr:nvSpPr>
      <xdr:spPr>
        <a:xfrm>
          <a:off x="762000" y="451485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
3,529
86.90
4,295,534
3,998,327
290,773
2,501,842
4,579,696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本町においては、類似団体平均と比較すると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ポイント高くなっています。</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年度から役職手当を廃止し、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年度からは特別職報酬の削減、さらに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年からは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歳以上の職員の昇給停止などを実施して人件費の抑制に努めています。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今後も計画的な職員の採用を行いながら、人件費の抑制を図ります。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88138</xdr:rowOff>
    </xdr:from>
    <xdr:to>
      <xdr:col>24</xdr:col>
      <xdr:colOff>25400</xdr:colOff>
      <xdr:row>37</xdr:row>
      <xdr:rowOff>147574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3178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147574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4034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113284</xdr:rowOff>
    </xdr:from>
    <xdr:to>
      <xdr:col>15</xdr:col>
      <xdr:colOff>98425</xdr:colOff>
      <xdr:row>36</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854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113284</xdr:rowOff>
    </xdr:from>
    <xdr:to>
      <xdr:col>11</xdr:col>
      <xdr:colOff>9525</xdr:colOff>
      <xdr:row>36</xdr:row>
      <xdr:rowOff>149860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85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96774</xdr:rowOff>
    </xdr:from>
    <xdr:to>
      <xdr:col>20</xdr:col>
      <xdr:colOff>38100</xdr:colOff>
      <xdr:row>38</xdr:row>
      <xdr:rowOff>26924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11701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物件費については前年より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観光施設の一部と町立診療所に指定管理者制度を導入し、経費の抑制を図っていますが、新型コロナの対策費用の増加もあり、今後も他の業務での効率化について検討するとともに、需用費の抑制などにより一層の経費の抑制に努めます。</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60706</xdr:rowOff>
    </xdr:from>
    <xdr:to>
      <xdr:col>82</xdr:col>
      <xdr:colOff>107950</xdr:colOff>
      <xdr:row>17</xdr:row>
      <xdr:rowOff>92710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7535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99568</xdr:rowOff>
    </xdr:from>
    <xdr:to>
      <xdr:col>78</xdr:col>
      <xdr:colOff>69850</xdr:colOff>
      <xdr:row>17</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4276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26416</xdr:rowOff>
    </xdr:from>
    <xdr:to>
      <xdr:col>73</xdr:col>
      <xdr:colOff>180975</xdr:colOff>
      <xdr:row>16</xdr:row>
      <xdr:rowOff>99568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7696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165862</xdr:rowOff>
    </xdr:from>
    <xdr:to>
      <xdr:col>69</xdr:col>
      <xdr:colOff>92075</xdr:colOff>
      <xdr:row>16</xdr:row>
      <xdr:rowOff>26416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376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9906</xdr:rowOff>
    </xdr:from>
    <xdr:to>
      <xdr:col>82</xdr:col>
      <xdr:colOff>158750</xdr:colOff>
      <xdr:row>17</xdr:row>
      <xdr:rowOff>111506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153433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48768</xdr:rowOff>
    </xdr:from>
    <xdr:to>
      <xdr:col>74</xdr:col>
      <xdr:colOff>31750</xdr:colOff>
      <xdr:row>16</xdr:row>
      <xdr:rowOff>150368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160545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147066</xdr:rowOff>
    </xdr:from>
    <xdr:to>
      <xdr:col>69</xdr:col>
      <xdr:colOff>142875</xdr:colOff>
      <xdr:row>16</xdr:row>
      <xdr:rowOff>77216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87393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55389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ほぼ同水準で推移しています。町単独で実施している障害者への交通費支援や高校生以下の子どもへの医療費支援など、弱者支援や子育て支援については重要な政策であるため、町の財政状況を踏まえつつ、今後も必要な政策を実施していきます。</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55</xdr:row>
      <xdr:rowOff>167822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669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975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649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832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129920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117022</xdr:rowOff>
    </xdr:from>
    <xdr:to>
      <xdr:col>20</xdr:col>
      <xdr:colOff>38100</xdr:colOff>
      <xdr:row>56</xdr:row>
      <xdr:rowOff>47172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31949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ポイントの増加となっていますが、建設後２０年程度を経過した施設が多くなっていることから維持補修費などが近年増加傾向となっています。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今後も維持補修費は引き続き増加することが見込まれるため、計画的かつ効率的な維持補修を図り、経費の削減に努めます。</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5842</xdr:rowOff>
    </xdr:from>
    <xdr:to>
      <xdr:col>82</xdr:col>
      <xdr:colOff>107950</xdr:colOff>
      <xdr:row>58</xdr:row>
      <xdr:rowOff>8128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77849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57</xdr:row>
      <xdr:rowOff>5842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7053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57</xdr:row>
      <xdr:rowOff>14986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7053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xdr:rowOff>
    </xdr:from>
    <xdr:to>
      <xdr:col>69</xdr:col>
      <xdr:colOff>92075</xdr:colOff>
      <xdr:row>57</xdr:row>
      <xdr:rowOff>110998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7876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128778</xdr:rowOff>
    </xdr:from>
    <xdr:to>
      <xdr:col>82</xdr:col>
      <xdr:colOff>158750</xdr:colOff>
      <xdr:row>58</xdr:row>
      <xdr:rowOff>58928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100855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126492</xdr:rowOff>
    </xdr:from>
    <xdr:to>
      <xdr:col>78</xdr:col>
      <xdr:colOff>120650</xdr:colOff>
      <xdr:row>57</xdr:row>
      <xdr:rowOff>56642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41419</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814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135636</xdr:rowOff>
    </xdr:from>
    <xdr:to>
      <xdr:col>69</xdr:col>
      <xdr:colOff>142875</xdr:colOff>
      <xdr:row>57</xdr:row>
      <xdr:rowOff>65786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50563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60198</xdr:rowOff>
    </xdr:from>
    <xdr:to>
      <xdr:col>65</xdr:col>
      <xdr:colOff>53975</xdr:colOff>
      <xdr:row>57</xdr:row>
      <xdr:rowOff>161798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146575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本町においては、類似団体平均と比較すると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ポイント高くなっていますが、消防、塵芥処理、し尿処理施設について、近隣自治体と構成する一部事務組合により運営しており、その負担が比率を高める要因となっています。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しかし、これらの施設を単独で運営する場合と比較すると経費は抑制されているため、各一部事務組合の経費削減を図りつつ、引き続き効率的な運営に努めます。</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138430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4089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38</xdr:row>
      <xdr:rowOff>17272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40892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170434</xdr:rowOff>
    </xdr:from>
    <xdr:to>
      <xdr:col>73</xdr:col>
      <xdr:colOff>180975</xdr:colOff>
      <xdr:row>38</xdr:row>
      <xdr:rowOff>17272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5140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170434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40435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137922</xdr:rowOff>
    </xdr:from>
    <xdr:to>
      <xdr:col>74</xdr:col>
      <xdr:colOff>31750</xdr:colOff>
      <xdr:row>38</xdr:row>
      <xdr:rowOff>68072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52849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119634</xdr:rowOff>
    </xdr:from>
    <xdr:to>
      <xdr:col>69</xdr:col>
      <xdr:colOff>142875</xdr:colOff>
      <xdr:row>38</xdr:row>
      <xdr:rowOff>49785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34561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年度から比率が横ばい傾向にありましたが、元金償還の据置措置により令和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年度から一時的に減少しています。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年度からは大型建設事業の償還が始まることによる比率の上昇が見込まれるため、今まで以上に計画的な町債の発行に努め、公債費の抑制を図ります。</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81280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657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153670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111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153670</xdr:rowOff>
    </xdr:from>
    <xdr:to>
      <xdr:col>15</xdr:col>
      <xdr:colOff>98425</xdr:colOff>
      <xdr:row>76</xdr:row>
      <xdr:rowOff>161289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1838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54611</xdr:rowOff>
    </xdr:from>
    <xdr:to>
      <xdr:col>11</xdr:col>
      <xdr:colOff>9525</xdr:colOff>
      <xdr:row>76</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8481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102870</xdr:rowOff>
    </xdr:from>
    <xdr:to>
      <xdr:col>15</xdr:col>
      <xdr:colOff>149225</xdr:colOff>
      <xdr:row>77</xdr:row>
      <xdr:rowOff>33020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43197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110489</xdr:rowOff>
    </xdr:from>
    <xdr:to>
      <xdr:col>11</xdr:col>
      <xdr:colOff>60325</xdr:colOff>
      <xdr:row>77</xdr:row>
      <xdr:rowOff>40639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3811</xdr:rowOff>
    </xdr:from>
    <xdr:to>
      <xdr:col>6</xdr:col>
      <xdr:colOff>171450</xdr:colOff>
      <xdr:row>76</xdr:row>
      <xdr:rowOff>105411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115587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ついては、類似団体平均よりも上回っている状況が続いているところです。要因としては、補助費等における一部事務組合の負担とその他における施設維持補修費の高止まりによるものが挙げられるため、各一部事務組合のより効率的な運営と計画的かつ効率的な施設の維持補修を図ることで、経費の削減に努めます。</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96520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8125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50800</xdr:rowOff>
    </xdr:from>
    <xdr:to>
      <xdr:col>78</xdr:col>
      <xdr:colOff>69850</xdr:colOff>
      <xdr:row>80</xdr:row>
      <xdr:rowOff>96520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5953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157480</xdr:rowOff>
    </xdr:from>
    <xdr:to>
      <xdr:col>73</xdr:col>
      <xdr:colOff>180975</xdr:colOff>
      <xdr:row>79</xdr:row>
      <xdr:rowOff>50800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5305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130811</xdr:rowOff>
    </xdr:from>
    <xdr:to>
      <xdr:col>69</xdr:col>
      <xdr:colOff>92075</xdr:colOff>
      <xdr:row>78</xdr:row>
      <xdr:rowOff>157480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5039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144780</xdr:rowOff>
    </xdr:from>
    <xdr:to>
      <xdr:col>82</xdr:col>
      <xdr:colOff>158750</xdr:colOff>
      <xdr:row>81</xdr:row>
      <xdr:rowOff>74930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116857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45720</xdr:rowOff>
    </xdr:from>
    <xdr:to>
      <xdr:col>78</xdr:col>
      <xdr:colOff>120650</xdr:colOff>
      <xdr:row>80</xdr:row>
      <xdr:rowOff>147320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132097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84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0</xdr:rowOff>
    </xdr:from>
    <xdr:to>
      <xdr:col>74</xdr:col>
      <xdr:colOff>31750</xdr:colOff>
      <xdr:row>79</xdr:row>
      <xdr:rowOff>101600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86377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106680</xdr:rowOff>
    </xdr:from>
    <xdr:to>
      <xdr:col>69</xdr:col>
      <xdr:colOff>142875</xdr:colOff>
      <xdr:row>79</xdr:row>
      <xdr:rowOff>36830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47007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80011</xdr:rowOff>
    </xdr:from>
    <xdr:to>
      <xdr:col>65</xdr:col>
      <xdr:colOff>53975</xdr:colOff>
      <xdr:row>79</xdr:row>
      <xdr:rowOff>10161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166388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162084</xdr:rowOff>
    </xdr:from>
    <xdr:to>
      <xdr:col>29</xdr:col>
      <xdr:colOff>127000</xdr:colOff>
      <xdr:row>18</xdr:row>
      <xdr:rowOff>2817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24359"/>
          <a:ext cx="647700" cy="12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2817</xdr:rowOff>
    </xdr:from>
    <xdr:to>
      <xdr:col>26</xdr:col>
      <xdr:colOff>50800</xdr:colOff>
      <xdr:row>18</xdr:row>
      <xdr:rowOff>40806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36542"/>
          <a:ext cx="698500" cy="37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40806</xdr:rowOff>
    </xdr:from>
    <xdr:to>
      <xdr:col>22</xdr:col>
      <xdr:colOff>114300</xdr:colOff>
      <xdr:row>18</xdr:row>
      <xdr:rowOff>58296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74531"/>
          <a:ext cx="698500" cy="17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57648</xdr:rowOff>
    </xdr:from>
    <xdr:to>
      <xdr:col>18</xdr:col>
      <xdr:colOff>177800</xdr:colOff>
      <xdr:row>18</xdr:row>
      <xdr:rowOff>58296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91373"/>
          <a:ext cx="698500" cy="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111284</xdr:rowOff>
    </xdr:from>
    <xdr:to>
      <xdr:col>29</xdr:col>
      <xdr:colOff>177800</xdr:colOff>
      <xdr:row>18</xdr:row>
      <xdr:rowOff>41434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73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83361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123467</xdr:rowOff>
    </xdr:from>
    <xdr:to>
      <xdr:col>26</xdr:col>
      <xdr:colOff>101600</xdr:colOff>
      <xdr:row>18</xdr:row>
      <xdr:rowOff>53617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85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38394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72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161456</xdr:rowOff>
    </xdr:from>
    <xdr:to>
      <xdr:col>22</xdr:col>
      <xdr:colOff>165100</xdr:colOff>
      <xdr:row>18</xdr:row>
      <xdr:rowOff>91606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2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76383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1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7496</xdr:rowOff>
    </xdr:from>
    <xdr:to>
      <xdr:col>19</xdr:col>
      <xdr:colOff>38100</xdr:colOff>
      <xdr:row>18</xdr:row>
      <xdr:rowOff>109096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41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93873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2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6848</xdr:rowOff>
    </xdr:from>
    <xdr:to>
      <xdr:col>15</xdr:col>
      <xdr:colOff>101600</xdr:colOff>
      <xdr:row>18</xdr:row>
      <xdr:rowOff>108448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40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93225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2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234616</xdr:rowOff>
    </xdr:from>
    <xdr:to>
      <xdr:col>29</xdr:col>
      <xdr:colOff>127000</xdr:colOff>
      <xdr:row>35</xdr:row>
      <xdr:rowOff>311832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44966"/>
          <a:ext cx="647700" cy="77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181425</xdr:rowOff>
    </xdr:from>
    <xdr:to>
      <xdr:col>26</xdr:col>
      <xdr:colOff>50800</xdr:colOff>
      <xdr:row>35</xdr:row>
      <xdr:rowOff>311832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91775"/>
          <a:ext cx="698500" cy="130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156709</xdr:rowOff>
    </xdr:from>
    <xdr:to>
      <xdr:col>22</xdr:col>
      <xdr:colOff>114300</xdr:colOff>
      <xdr:row>35</xdr:row>
      <xdr:rowOff>181425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767059"/>
          <a:ext cx="698500" cy="24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156709</xdr:rowOff>
    </xdr:from>
    <xdr:to>
      <xdr:col>18</xdr:col>
      <xdr:colOff>177800</xdr:colOff>
      <xdr:row>35</xdr:row>
      <xdr:rowOff>202233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67059"/>
          <a:ext cx="698500" cy="45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183816</xdr:rowOff>
    </xdr:from>
    <xdr:to>
      <xdr:col>29</xdr:col>
      <xdr:colOff>177800</xdr:colOff>
      <xdr:row>35</xdr:row>
      <xdr:rowOff>285416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94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155893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6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261032</xdr:rowOff>
    </xdr:from>
    <xdr:to>
      <xdr:col>26</xdr:col>
      <xdr:colOff>101600</xdr:colOff>
      <xdr:row>36</xdr:row>
      <xdr:rowOff>19732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71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4509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57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130625</xdr:rowOff>
    </xdr:from>
    <xdr:to>
      <xdr:col>22</xdr:col>
      <xdr:colOff>165100</xdr:colOff>
      <xdr:row>35</xdr:row>
      <xdr:rowOff>232225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40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242402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50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105909</xdr:rowOff>
    </xdr:from>
    <xdr:to>
      <xdr:col>19</xdr:col>
      <xdr:colOff>38100</xdr:colOff>
      <xdr:row>35</xdr:row>
      <xdr:rowOff>207509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16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217686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8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151433</xdr:rowOff>
    </xdr:from>
    <xdr:to>
      <xdr:col>15</xdr:col>
      <xdr:colOff>101600</xdr:colOff>
      <xdr:row>35</xdr:row>
      <xdr:rowOff>253033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61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263210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3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
3,529
86.90
4,295,534
3,998,327
290,773
2,501,842
4,579,696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27471</xdr:rowOff>
    </xdr:from>
    <xdr:to>
      <xdr:col>24</xdr:col>
      <xdr:colOff>63500</xdr:colOff>
      <xdr:row>37</xdr:row>
      <xdr:rowOff>35306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71121"/>
          <a:ext cx="838200" cy="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35306</xdr:rowOff>
    </xdr:from>
    <xdr:to>
      <xdr:col>19</xdr:col>
      <xdr:colOff>177800</xdr:colOff>
      <xdr:row>37</xdr:row>
      <xdr:rowOff>103648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78956"/>
          <a:ext cx="889000" cy="6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103648</xdr:rowOff>
    </xdr:from>
    <xdr:to>
      <xdr:col>15</xdr:col>
      <xdr:colOff>50800</xdr:colOff>
      <xdr:row>37</xdr:row>
      <xdr:rowOff>125203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47298"/>
          <a:ext cx="889000" cy="2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119380</xdr:rowOff>
    </xdr:from>
    <xdr:to>
      <xdr:col>10</xdr:col>
      <xdr:colOff>114300</xdr:colOff>
      <xdr:row>37</xdr:row>
      <xdr:rowOff>125203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63030"/>
          <a:ext cx="889000" cy="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148121</xdr:rowOff>
    </xdr:from>
    <xdr:to>
      <xdr:col>24</xdr:col>
      <xdr:colOff>114300</xdr:colOff>
      <xdr:row>37</xdr:row>
      <xdr:rowOff>78271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2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126548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9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155956</xdr:rowOff>
    </xdr:from>
    <xdr:to>
      <xdr:col>20</xdr:col>
      <xdr:colOff>38100</xdr:colOff>
      <xdr:row>37</xdr:row>
      <xdr:rowOff>86106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77233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2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52848</xdr:rowOff>
    </xdr:from>
    <xdr:to>
      <xdr:col>15</xdr:col>
      <xdr:colOff>101600</xdr:colOff>
      <xdr:row>37</xdr:row>
      <xdr:rowOff>154448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145575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8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74403</xdr:rowOff>
    </xdr:from>
    <xdr:to>
      <xdr:col>10</xdr:col>
      <xdr:colOff>165100</xdr:colOff>
      <xdr:row>38</xdr:row>
      <xdr:rowOff>4553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1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167130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1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68580</xdr:rowOff>
    </xdr:from>
    <xdr:to>
      <xdr:col>6</xdr:col>
      <xdr:colOff>38100</xdr:colOff>
      <xdr:row>37</xdr:row>
      <xdr:rowOff>170180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161307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0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21945</xdr:rowOff>
    </xdr:from>
    <xdr:to>
      <xdr:col>24</xdr:col>
      <xdr:colOff>63500</xdr:colOff>
      <xdr:row>58</xdr:row>
      <xdr:rowOff>33748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66045"/>
          <a:ext cx="838200" cy="1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21945</xdr:rowOff>
    </xdr:from>
    <xdr:to>
      <xdr:col>19</xdr:col>
      <xdr:colOff>177800</xdr:colOff>
      <xdr:row>58</xdr:row>
      <xdr:rowOff>39919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66045"/>
          <a:ext cx="889000" cy="1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146848</xdr:rowOff>
    </xdr:from>
    <xdr:to>
      <xdr:col>15</xdr:col>
      <xdr:colOff>50800</xdr:colOff>
      <xdr:row>58</xdr:row>
      <xdr:rowOff>39919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19498"/>
          <a:ext cx="889000" cy="6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73868</xdr:rowOff>
    </xdr:from>
    <xdr:to>
      <xdr:col>10</xdr:col>
      <xdr:colOff>114300</xdr:colOff>
      <xdr:row>57</xdr:row>
      <xdr:rowOff>146848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46518"/>
          <a:ext cx="889000" cy="7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154398</xdr:rowOff>
    </xdr:from>
    <xdr:to>
      <xdr:col>24</xdr:col>
      <xdr:colOff>114300</xdr:colOff>
      <xdr:row>58</xdr:row>
      <xdr:rowOff>84548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2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69325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41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142595</xdr:rowOff>
    </xdr:from>
    <xdr:to>
      <xdr:col>20</xdr:col>
      <xdr:colOff>38100</xdr:colOff>
      <xdr:row>58</xdr:row>
      <xdr:rowOff>72745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63872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0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160569</xdr:rowOff>
    </xdr:from>
    <xdr:to>
      <xdr:col>15</xdr:col>
      <xdr:colOff>101600</xdr:colOff>
      <xdr:row>58</xdr:row>
      <xdr:rowOff>90719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81846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2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96048</xdr:rowOff>
    </xdr:from>
    <xdr:to>
      <xdr:col>10</xdr:col>
      <xdr:colOff>165100</xdr:colOff>
      <xdr:row>58</xdr:row>
      <xdr:rowOff>26198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17325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6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23068</xdr:rowOff>
    </xdr:from>
    <xdr:to>
      <xdr:col>6</xdr:col>
      <xdr:colOff>38100</xdr:colOff>
      <xdr:row>57</xdr:row>
      <xdr:rowOff>124668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9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141195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7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61533</xdr:rowOff>
    </xdr:from>
    <xdr:to>
      <xdr:col>24</xdr:col>
      <xdr:colOff>63500</xdr:colOff>
      <xdr:row>78</xdr:row>
      <xdr:rowOff>72006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34633"/>
          <a:ext cx="838200" cy="1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61533</xdr:rowOff>
    </xdr:from>
    <xdr:to>
      <xdr:col>19</xdr:col>
      <xdr:colOff>177800</xdr:colOff>
      <xdr:row>78</xdr:row>
      <xdr:rowOff>65889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34633"/>
          <a:ext cx="889000" cy="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47030</xdr:rowOff>
    </xdr:from>
    <xdr:to>
      <xdr:col>15</xdr:col>
      <xdr:colOff>50800</xdr:colOff>
      <xdr:row>78</xdr:row>
      <xdr:rowOff>65889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20130"/>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38280</xdr:rowOff>
    </xdr:from>
    <xdr:to>
      <xdr:col>10</xdr:col>
      <xdr:colOff>114300</xdr:colOff>
      <xdr:row>78</xdr:row>
      <xdr:rowOff>47030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11380"/>
          <a:ext cx="8890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21206</xdr:rowOff>
    </xdr:from>
    <xdr:to>
      <xdr:col>24</xdr:col>
      <xdr:colOff>114300</xdr:colOff>
      <xdr:row>78</xdr:row>
      <xdr:rowOff>122806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9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107583</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0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10733</xdr:rowOff>
    </xdr:from>
    <xdr:to>
      <xdr:col>20</xdr:col>
      <xdr:colOff>38100</xdr:colOff>
      <xdr:row>78</xdr:row>
      <xdr:rowOff>112333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103460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7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15089</xdr:rowOff>
    </xdr:from>
    <xdr:to>
      <xdr:col>15</xdr:col>
      <xdr:colOff>101600</xdr:colOff>
      <xdr:row>78</xdr:row>
      <xdr:rowOff>116689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107816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8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167680</xdr:rowOff>
    </xdr:from>
    <xdr:to>
      <xdr:col>10</xdr:col>
      <xdr:colOff>165100</xdr:colOff>
      <xdr:row>78</xdr:row>
      <xdr:rowOff>97830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88957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158930</xdr:rowOff>
    </xdr:from>
    <xdr:to>
      <xdr:col>6</xdr:col>
      <xdr:colOff>38100</xdr:colOff>
      <xdr:row>78</xdr:row>
      <xdr:rowOff>89080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6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80207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5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150726</xdr:rowOff>
    </xdr:from>
    <xdr:to>
      <xdr:col>24</xdr:col>
      <xdr:colOff>63500</xdr:colOff>
      <xdr:row>96</xdr:row>
      <xdr:rowOff>2022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67026"/>
          <a:ext cx="838200" cy="19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2022</xdr:rowOff>
    </xdr:from>
    <xdr:to>
      <xdr:col>19</xdr:col>
      <xdr:colOff>177800</xdr:colOff>
      <xdr:row>96</xdr:row>
      <xdr:rowOff>18146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61222"/>
          <a:ext cx="889000" cy="1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18146</xdr:rowOff>
    </xdr:from>
    <xdr:to>
      <xdr:col>15</xdr:col>
      <xdr:colOff>50800</xdr:colOff>
      <xdr:row>96</xdr:row>
      <xdr:rowOff>58714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77346"/>
          <a:ext cx="889000" cy="4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55972</xdr:rowOff>
    </xdr:from>
    <xdr:to>
      <xdr:col>10</xdr:col>
      <xdr:colOff>114300</xdr:colOff>
      <xdr:row>96</xdr:row>
      <xdr:rowOff>58714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515172"/>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99926</xdr:rowOff>
    </xdr:from>
    <xdr:to>
      <xdr:col>24</xdr:col>
      <xdr:colOff>114300</xdr:colOff>
      <xdr:row>95</xdr:row>
      <xdr:rowOff>30076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1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122803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6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122672</xdr:rowOff>
    </xdr:from>
    <xdr:to>
      <xdr:col>20</xdr:col>
      <xdr:colOff>38100</xdr:colOff>
      <xdr:row>96</xdr:row>
      <xdr:rowOff>52822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1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69349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8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138796</xdr:rowOff>
    </xdr:from>
    <xdr:to>
      <xdr:col>15</xdr:col>
      <xdr:colOff>101600</xdr:colOff>
      <xdr:row>96</xdr:row>
      <xdr:rowOff>68946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85473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20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7914</xdr:rowOff>
    </xdr:from>
    <xdr:to>
      <xdr:col>10</xdr:col>
      <xdr:colOff>165100</xdr:colOff>
      <xdr:row>96</xdr:row>
      <xdr:rowOff>109514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6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100641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5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5172</xdr:rowOff>
    </xdr:from>
    <xdr:to>
      <xdr:col>6</xdr:col>
      <xdr:colOff>38100</xdr:colOff>
      <xdr:row>96</xdr:row>
      <xdr:rowOff>106772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6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97899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55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63353</xdr:rowOff>
    </xdr:from>
    <xdr:to>
      <xdr:col>55</xdr:col>
      <xdr:colOff>0</xdr:colOff>
      <xdr:row>36</xdr:row>
      <xdr:rowOff>126514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064103"/>
          <a:ext cx="838200" cy="23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63353</xdr:rowOff>
    </xdr:from>
    <xdr:to>
      <xdr:col>50</xdr:col>
      <xdr:colOff>114300</xdr:colOff>
      <xdr:row>37</xdr:row>
      <xdr:rowOff>30019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64103"/>
          <a:ext cx="889000" cy="30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4605</xdr:rowOff>
    </xdr:from>
    <xdr:to>
      <xdr:col>45</xdr:col>
      <xdr:colOff>177800</xdr:colOff>
      <xdr:row>37</xdr:row>
      <xdr:rowOff>30019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348255"/>
          <a:ext cx="889000" cy="2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139283</xdr:rowOff>
    </xdr:from>
    <xdr:to>
      <xdr:col>41</xdr:col>
      <xdr:colOff>50800</xdr:colOff>
      <xdr:row>37</xdr:row>
      <xdr:rowOff>4605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311483"/>
          <a:ext cx="889000" cy="3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75714</xdr:rowOff>
    </xdr:from>
    <xdr:to>
      <xdr:col>55</xdr:col>
      <xdr:colOff>50800</xdr:colOff>
      <xdr:row>37</xdr:row>
      <xdr:rowOff>5864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4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54141</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2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12553</xdr:rowOff>
    </xdr:from>
    <xdr:to>
      <xdr:col>50</xdr:col>
      <xdr:colOff>165100</xdr:colOff>
      <xdr:row>35</xdr:row>
      <xdr:rowOff>114153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1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130680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8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150669</xdr:rowOff>
    </xdr:from>
    <xdr:to>
      <xdr:col>46</xdr:col>
      <xdr:colOff>38100</xdr:colOff>
      <xdr:row>37</xdr:row>
      <xdr:rowOff>80819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2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71946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41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125255</xdr:rowOff>
    </xdr:from>
    <xdr:to>
      <xdr:col>41</xdr:col>
      <xdr:colOff>101600</xdr:colOff>
      <xdr:row>37</xdr:row>
      <xdr:rowOff>55405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9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71932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072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88483</xdr:rowOff>
    </xdr:from>
    <xdr:to>
      <xdr:col>36</xdr:col>
      <xdr:colOff>165100</xdr:colOff>
      <xdr:row>37</xdr:row>
      <xdr:rowOff>18633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6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35160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035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105159</xdr:rowOff>
    </xdr:from>
    <xdr:to>
      <xdr:col>55</xdr:col>
      <xdr:colOff>0</xdr:colOff>
      <xdr:row>58</xdr:row>
      <xdr:rowOff>123397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49259"/>
          <a:ext cx="838200" cy="1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90746</xdr:rowOff>
    </xdr:from>
    <xdr:to>
      <xdr:col>50</xdr:col>
      <xdr:colOff>114300</xdr:colOff>
      <xdr:row>58</xdr:row>
      <xdr:rowOff>123397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34846"/>
          <a:ext cx="889000" cy="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67403</xdr:rowOff>
    </xdr:from>
    <xdr:to>
      <xdr:col>45</xdr:col>
      <xdr:colOff>177800</xdr:colOff>
      <xdr:row>58</xdr:row>
      <xdr:rowOff>90746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11503"/>
          <a:ext cx="889000" cy="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56459</xdr:rowOff>
    </xdr:from>
    <xdr:to>
      <xdr:col>41</xdr:col>
      <xdr:colOff>50800</xdr:colOff>
      <xdr:row>58</xdr:row>
      <xdr:rowOff>67403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00559"/>
          <a:ext cx="889000" cy="1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54359</xdr:rowOff>
    </xdr:from>
    <xdr:to>
      <xdr:col>55</xdr:col>
      <xdr:colOff>50800</xdr:colOff>
      <xdr:row>58</xdr:row>
      <xdr:rowOff>155959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9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72597</xdr:rowOff>
    </xdr:from>
    <xdr:to>
      <xdr:col>50</xdr:col>
      <xdr:colOff>165100</xdr:colOff>
      <xdr:row>59</xdr:row>
      <xdr:rowOff>2747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1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165324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0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39946</xdr:rowOff>
    </xdr:from>
    <xdr:to>
      <xdr:col>46</xdr:col>
      <xdr:colOff>38100</xdr:colOff>
      <xdr:row>58</xdr:row>
      <xdr:rowOff>141546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8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132673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7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16603</xdr:rowOff>
    </xdr:from>
    <xdr:to>
      <xdr:col>41</xdr:col>
      <xdr:colOff>101600</xdr:colOff>
      <xdr:row>58</xdr:row>
      <xdr:rowOff>118203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6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134730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35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5659</xdr:rowOff>
    </xdr:from>
    <xdr:to>
      <xdr:col>36</xdr:col>
      <xdr:colOff>165100</xdr:colOff>
      <xdr:row>58</xdr:row>
      <xdr:rowOff>107259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123786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2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139700</xdr:rowOff>
    </xdr:from>
    <xdr:to>
      <xdr:col>50</xdr:col>
      <xdr:colOff>114300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139700</xdr:rowOff>
    </xdr:from>
    <xdr:to>
      <xdr:col>45</xdr:col>
      <xdr:colOff>177800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138547</xdr:rowOff>
    </xdr:from>
    <xdr:to>
      <xdr:col>41</xdr:col>
      <xdr:colOff>50800</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511647"/>
          <a:ext cx="8890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249299"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87747</xdr:rowOff>
    </xdr:from>
    <xdr:to>
      <xdr:col>36</xdr:col>
      <xdr:colOff>165100</xdr:colOff>
      <xdr:row>79</xdr:row>
      <xdr:rowOff>17897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6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9024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55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141767</xdr:rowOff>
    </xdr:from>
    <xdr:to>
      <xdr:col>55</xdr:col>
      <xdr:colOff>0</xdr:colOff>
      <xdr:row>98</xdr:row>
      <xdr:rowOff>93864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772417"/>
          <a:ext cx="838200" cy="12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156643</xdr:rowOff>
    </xdr:from>
    <xdr:to>
      <xdr:col>50</xdr:col>
      <xdr:colOff>114300</xdr:colOff>
      <xdr:row>98</xdr:row>
      <xdr:rowOff>93864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615843"/>
          <a:ext cx="889000" cy="28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130359</xdr:rowOff>
    </xdr:from>
    <xdr:to>
      <xdr:col>45</xdr:col>
      <xdr:colOff>177800</xdr:colOff>
      <xdr:row>96</xdr:row>
      <xdr:rowOff>156643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418109"/>
          <a:ext cx="889000" cy="19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130359</xdr:rowOff>
    </xdr:from>
    <xdr:to>
      <xdr:col>41</xdr:col>
      <xdr:colOff>50800</xdr:colOff>
      <xdr:row>95</xdr:row>
      <xdr:rowOff>133241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418109"/>
          <a:ext cx="889000" cy="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130777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76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90967</xdr:rowOff>
    </xdr:from>
    <xdr:to>
      <xdr:col>55</xdr:col>
      <xdr:colOff>50800</xdr:colOff>
      <xdr:row>98</xdr:row>
      <xdr:rowOff>21117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2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69394</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0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43064</xdr:rowOff>
    </xdr:from>
    <xdr:to>
      <xdr:col>50</xdr:col>
      <xdr:colOff>165100</xdr:colOff>
      <xdr:row>98</xdr:row>
      <xdr:rowOff>144664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4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135791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3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105843</xdr:rowOff>
    </xdr:from>
    <xdr:to>
      <xdr:col>46</xdr:col>
      <xdr:colOff>38100</xdr:colOff>
      <xdr:row>97</xdr:row>
      <xdr:rowOff>35993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5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52520</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34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79559</xdr:rowOff>
    </xdr:from>
    <xdr:to>
      <xdr:col>41</xdr:col>
      <xdr:colOff>101600</xdr:colOff>
      <xdr:row>96</xdr:row>
      <xdr:rowOff>9709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36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26236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14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82441</xdr:rowOff>
    </xdr:from>
    <xdr:to>
      <xdr:col>36</xdr:col>
      <xdr:colOff>165100</xdr:colOff>
      <xdr:row>96</xdr:row>
      <xdr:rowOff>12591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37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29118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14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149186</xdr:rowOff>
    </xdr:from>
    <xdr:to>
      <xdr:col>85</xdr:col>
      <xdr:colOff>127000</xdr:colOff>
      <xdr:row>77</xdr:row>
      <xdr:rowOff>150168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50836"/>
          <a:ext cx="838200" cy="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144790</xdr:rowOff>
    </xdr:from>
    <xdr:to>
      <xdr:col>81</xdr:col>
      <xdr:colOff>50800</xdr:colOff>
      <xdr:row>77</xdr:row>
      <xdr:rowOff>150168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346440"/>
          <a:ext cx="889000" cy="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144790</xdr:rowOff>
    </xdr:from>
    <xdr:to>
      <xdr:col>76</xdr:col>
      <xdr:colOff>114300</xdr:colOff>
      <xdr:row>77</xdr:row>
      <xdr:rowOff>148769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46440"/>
          <a:ext cx="889000" cy="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148769</xdr:rowOff>
    </xdr:from>
    <xdr:to>
      <xdr:col>71</xdr:col>
      <xdr:colOff>177800</xdr:colOff>
      <xdr:row>78</xdr:row>
      <xdr:rowOff>11847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50419"/>
          <a:ext cx="889000" cy="3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98386</xdr:rowOff>
    </xdr:from>
    <xdr:to>
      <xdr:col>85</xdr:col>
      <xdr:colOff>177800</xdr:colOff>
      <xdr:row>78</xdr:row>
      <xdr:rowOff>28536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0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76813</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7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99368</xdr:rowOff>
    </xdr:from>
    <xdr:to>
      <xdr:col>81</xdr:col>
      <xdr:colOff>101600</xdr:colOff>
      <xdr:row>78</xdr:row>
      <xdr:rowOff>29518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0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20645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339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93990</xdr:rowOff>
    </xdr:from>
    <xdr:to>
      <xdr:col>76</xdr:col>
      <xdr:colOff>165100</xdr:colOff>
      <xdr:row>78</xdr:row>
      <xdr:rowOff>24140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9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15267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338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97969</xdr:rowOff>
    </xdr:from>
    <xdr:to>
      <xdr:col>72</xdr:col>
      <xdr:colOff>38100</xdr:colOff>
      <xdr:row>78</xdr:row>
      <xdr:rowOff>28119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19246</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339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132497</xdr:rowOff>
    </xdr:from>
    <xdr:to>
      <xdr:col>67</xdr:col>
      <xdr:colOff>101600</xdr:colOff>
      <xdr:row>78</xdr:row>
      <xdr:rowOff>62647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3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53774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426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123704</xdr:rowOff>
    </xdr:from>
    <xdr:to>
      <xdr:col>85</xdr:col>
      <xdr:colOff>127000</xdr:colOff>
      <xdr:row>98</xdr:row>
      <xdr:rowOff>128344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25804"/>
          <a:ext cx="8382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128344</xdr:rowOff>
    </xdr:from>
    <xdr:to>
      <xdr:col>81</xdr:col>
      <xdr:colOff>50800</xdr:colOff>
      <xdr:row>98</xdr:row>
      <xdr:rowOff>136069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30444"/>
          <a:ext cx="889000" cy="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136069</xdr:rowOff>
    </xdr:from>
    <xdr:to>
      <xdr:col>76</xdr:col>
      <xdr:colOff>114300</xdr:colOff>
      <xdr:row>98</xdr:row>
      <xdr:rowOff>137362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38169"/>
          <a:ext cx="889000" cy="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136017</xdr:rowOff>
    </xdr:from>
    <xdr:to>
      <xdr:col>71</xdr:col>
      <xdr:colOff>177800</xdr:colOff>
      <xdr:row>98</xdr:row>
      <xdr:rowOff>137362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38117"/>
          <a:ext cx="889000" cy="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72904</xdr:rowOff>
    </xdr:from>
    <xdr:to>
      <xdr:col>85</xdr:col>
      <xdr:colOff>177800</xdr:colOff>
      <xdr:row>99</xdr:row>
      <xdr:rowOff>3054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7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77544</xdr:rowOff>
    </xdr:from>
    <xdr:to>
      <xdr:col>81</xdr:col>
      <xdr:colOff>101600</xdr:colOff>
      <xdr:row>99</xdr:row>
      <xdr:rowOff>7694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170271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85269</xdr:rowOff>
    </xdr:from>
    <xdr:to>
      <xdr:col>76</xdr:col>
      <xdr:colOff>165100</xdr:colOff>
      <xdr:row>99</xdr:row>
      <xdr:rowOff>15419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6546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98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86562</xdr:rowOff>
    </xdr:from>
    <xdr:to>
      <xdr:col>72</xdr:col>
      <xdr:colOff>38100</xdr:colOff>
      <xdr:row>99</xdr:row>
      <xdr:rowOff>16712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8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7839</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8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85217</xdr:rowOff>
    </xdr:from>
    <xdr:to>
      <xdr:col>67</xdr:col>
      <xdr:colOff>101600</xdr:colOff>
      <xdr:row>99</xdr:row>
      <xdr:rowOff>15367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8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6494</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8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71544</xdr:rowOff>
    </xdr:from>
    <xdr:to>
      <xdr:col>116</xdr:col>
      <xdr:colOff>63500</xdr:colOff>
      <xdr:row>57</xdr:row>
      <xdr:rowOff>80149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844194"/>
          <a:ext cx="838200" cy="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67801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1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80149</xdr:rowOff>
    </xdr:from>
    <xdr:to>
      <xdr:col>111</xdr:col>
      <xdr:colOff>177800</xdr:colOff>
      <xdr:row>57</xdr:row>
      <xdr:rowOff>86044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852799"/>
          <a:ext cx="889000" cy="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49844</xdr:rowOff>
    </xdr:from>
    <xdr:to>
      <xdr:col>107</xdr:col>
      <xdr:colOff>50800</xdr:colOff>
      <xdr:row>57</xdr:row>
      <xdr:rowOff>86044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822494"/>
          <a:ext cx="889000" cy="3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49844</xdr:rowOff>
    </xdr:from>
    <xdr:to>
      <xdr:col>102</xdr:col>
      <xdr:colOff>114300</xdr:colOff>
      <xdr:row>57</xdr:row>
      <xdr:rowOff>54155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822494"/>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20744</xdr:rowOff>
    </xdr:from>
    <xdr:to>
      <xdr:col>116</xdr:col>
      <xdr:colOff>114300</xdr:colOff>
      <xdr:row>57</xdr:row>
      <xdr:rowOff>122344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79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43621</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64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29349</xdr:rowOff>
    </xdr:from>
    <xdr:to>
      <xdr:col>112</xdr:col>
      <xdr:colOff>38100</xdr:colOff>
      <xdr:row>57</xdr:row>
      <xdr:rowOff>130949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8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147476</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5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35244</xdr:rowOff>
    </xdr:from>
    <xdr:to>
      <xdr:col>107</xdr:col>
      <xdr:colOff>101600</xdr:colOff>
      <xdr:row>57</xdr:row>
      <xdr:rowOff>136844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80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153371</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58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170494</xdr:rowOff>
    </xdr:from>
    <xdr:to>
      <xdr:col>102</xdr:col>
      <xdr:colOff>165100</xdr:colOff>
      <xdr:row>57</xdr:row>
      <xdr:rowOff>100644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77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117171</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54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3355</xdr:rowOff>
    </xdr:from>
    <xdr:to>
      <xdr:col>98</xdr:col>
      <xdr:colOff>38100</xdr:colOff>
      <xdr:row>57</xdr:row>
      <xdr:rowOff>104955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77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121482</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55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82728</xdr:rowOff>
    </xdr:from>
    <xdr:to>
      <xdr:col>116</xdr:col>
      <xdr:colOff>63500</xdr:colOff>
      <xdr:row>75</xdr:row>
      <xdr:rowOff>86349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941478"/>
          <a:ext cx="838200" cy="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69881</xdr:rowOff>
    </xdr:from>
    <xdr:to>
      <xdr:col>111</xdr:col>
      <xdr:colOff>177800</xdr:colOff>
      <xdr:row>75</xdr:row>
      <xdr:rowOff>82728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2928631"/>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46386</xdr:rowOff>
    </xdr:from>
    <xdr:to>
      <xdr:col>107</xdr:col>
      <xdr:colOff>50800</xdr:colOff>
      <xdr:row>75</xdr:row>
      <xdr:rowOff>69881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905136"/>
          <a:ext cx="889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46386</xdr:rowOff>
    </xdr:from>
    <xdr:to>
      <xdr:col>102</xdr:col>
      <xdr:colOff>114300</xdr:colOff>
      <xdr:row>75</xdr:row>
      <xdr:rowOff>53623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905136"/>
          <a:ext cx="889000" cy="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35549</xdr:rowOff>
    </xdr:from>
    <xdr:to>
      <xdr:col>116</xdr:col>
      <xdr:colOff>114300</xdr:colOff>
      <xdr:row>75</xdr:row>
      <xdr:rowOff>137149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8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58426</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74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31928</xdr:rowOff>
    </xdr:from>
    <xdr:to>
      <xdr:col>112</xdr:col>
      <xdr:colOff>38100</xdr:colOff>
      <xdr:row>75</xdr:row>
      <xdr:rowOff>133528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89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150055</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665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19081</xdr:rowOff>
    </xdr:from>
    <xdr:to>
      <xdr:col>107</xdr:col>
      <xdr:colOff>101600</xdr:colOff>
      <xdr:row>75</xdr:row>
      <xdr:rowOff>120681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87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137208</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65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167036</xdr:rowOff>
    </xdr:from>
    <xdr:to>
      <xdr:col>102</xdr:col>
      <xdr:colOff>165100</xdr:colOff>
      <xdr:row>75</xdr:row>
      <xdr:rowOff>97186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85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113713</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6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2823</xdr:rowOff>
    </xdr:from>
    <xdr:to>
      <xdr:col>98</xdr:col>
      <xdr:colOff>38100</xdr:colOff>
      <xdr:row>75</xdr:row>
      <xdr:rowOff>104423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86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120950</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6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物件費が住人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144,888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円となっており、類似団体と比較して１人当たりのコストが下回る状況となっています。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これは町立診療所等の指定管理者制度の導入による経常経費の抑制などによるものです。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更新整備に係る普通建設事業費は類似団体平均を下回る状況となっていますが、今後も役場庁舎の建替えや、その他の老朽化した公共施設の更新整備が見込まれるため、公共施設等総合管理計画に沿って計画的に更新整備を実施していくよう努め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
3,529
86.90
4,295,534
3,998,327
290,773
2,501,842
4,579,696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161284</xdr:rowOff>
    </xdr:from>
    <xdr:to>
      <xdr:col>24</xdr:col>
      <xdr:colOff>63500</xdr:colOff>
      <xdr:row>37</xdr:row>
      <xdr:rowOff>163550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04934"/>
          <a:ext cx="838200" cy="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163550</xdr:rowOff>
    </xdr:from>
    <xdr:to>
      <xdr:col>19</xdr:col>
      <xdr:colOff>177800</xdr:colOff>
      <xdr:row>37</xdr:row>
      <xdr:rowOff>166713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07200"/>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166713</xdr:rowOff>
    </xdr:from>
    <xdr:to>
      <xdr:col>15</xdr:col>
      <xdr:colOff>50800</xdr:colOff>
      <xdr:row>37</xdr:row>
      <xdr:rowOff>167627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1036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167627</xdr:rowOff>
    </xdr:from>
    <xdr:to>
      <xdr:col>10</xdr:col>
      <xdr:colOff>114300</xdr:colOff>
      <xdr:row>38</xdr:row>
      <xdr:rowOff>140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11277"/>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110484</xdr:rowOff>
    </xdr:from>
    <xdr:to>
      <xdr:col>24</xdr:col>
      <xdr:colOff>114300</xdr:colOff>
      <xdr:row>38</xdr:row>
      <xdr:rowOff>40633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541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25411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112750</xdr:rowOff>
    </xdr:from>
    <xdr:to>
      <xdr:col>20</xdr:col>
      <xdr:colOff>38100</xdr:colOff>
      <xdr:row>38</xdr:row>
      <xdr:rowOff>42900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34027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4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115913</xdr:rowOff>
    </xdr:from>
    <xdr:to>
      <xdr:col>15</xdr:col>
      <xdr:colOff>101600</xdr:colOff>
      <xdr:row>38</xdr:row>
      <xdr:rowOff>46063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37190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5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116827</xdr:rowOff>
    </xdr:from>
    <xdr:to>
      <xdr:col>10</xdr:col>
      <xdr:colOff>165100</xdr:colOff>
      <xdr:row>38</xdr:row>
      <xdr:rowOff>46977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6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38104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120790</xdr:rowOff>
    </xdr:from>
    <xdr:to>
      <xdr:col>6</xdr:col>
      <xdr:colOff>38100</xdr:colOff>
      <xdr:row>38</xdr:row>
      <xdr:rowOff>50940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42067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5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72574</xdr:rowOff>
    </xdr:from>
    <xdr:to>
      <xdr:col>24</xdr:col>
      <xdr:colOff>63500</xdr:colOff>
      <xdr:row>58</xdr:row>
      <xdr:rowOff>89699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16674"/>
          <a:ext cx="838200" cy="1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72574</xdr:rowOff>
    </xdr:from>
    <xdr:to>
      <xdr:col>19</xdr:col>
      <xdr:colOff>177800</xdr:colOff>
      <xdr:row>58</xdr:row>
      <xdr:rowOff>108831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16674"/>
          <a:ext cx="889000" cy="3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108831</xdr:rowOff>
    </xdr:from>
    <xdr:to>
      <xdr:col>15</xdr:col>
      <xdr:colOff>50800</xdr:colOff>
      <xdr:row>58</xdr:row>
      <xdr:rowOff>109585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52931"/>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105421</xdr:rowOff>
    </xdr:from>
    <xdr:to>
      <xdr:col>10</xdr:col>
      <xdr:colOff>114300</xdr:colOff>
      <xdr:row>58</xdr:row>
      <xdr:rowOff>109585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49521"/>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38899</xdr:rowOff>
    </xdr:from>
    <xdr:to>
      <xdr:col>24</xdr:col>
      <xdr:colOff>114300</xdr:colOff>
      <xdr:row>58</xdr:row>
      <xdr:rowOff>140499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21774</xdr:rowOff>
    </xdr:from>
    <xdr:to>
      <xdr:col>20</xdr:col>
      <xdr:colOff>38100</xdr:colOff>
      <xdr:row>58</xdr:row>
      <xdr:rowOff>123374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114501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5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58031</xdr:rowOff>
    </xdr:from>
    <xdr:to>
      <xdr:col>15</xdr:col>
      <xdr:colOff>101600</xdr:colOff>
      <xdr:row>58</xdr:row>
      <xdr:rowOff>159631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00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150758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9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58785</xdr:rowOff>
    </xdr:from>
    <xdr:to>
      <xdr:col>10</xdr:col>
      <xdr:colOff>165100</xdr:colOff>
      <xdr:row>58</xdr:row>
      <xdr:rowOff>160385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0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151512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9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54621</xdr:rowOff>
    </xdr:from>
    <xdr:to>
      <xdr:col>6</xdr:col>
      <xdr:colOff>38100</xdr:colOff>
      <xdr:row>58</xdr:row>
      <xdr:rowOff>156221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9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147348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9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144507</xdr:rowOff>
    </xdr:from>
    <xdr:to>
      <xdr:col>24</xdr:col>
      <xdr:colOff>63500</xdr:colOff>
      <xdr:row>79</xdr:row>
      <xdr:rowOff>39691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517607"/>
          <a:ext cx="838200" cy="6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39691</xdr:rowOff>
    </xdr:from>
    <xdr:to>
      <xdr:col>19</xdr:col>
      <xdr:colOff>177800</xdr:colOff>
      <xdr:row>79</xdr:row>
      <xdr:rowOff>52276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584241"/>
          <a:ext cx="889000" cy="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52276</xdr:rowOff>
    </xdr:from>
    <xdr:to>
      <xdr:col>15</xdr:col>
      <xdr:colOff>50800</xdr:colOff>
      <xdr:row>79</xdr:row>
      <xdr:rowOff>62218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596826"/>
          <a:ext cx="889000" cy="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62218</xdr:rowOff>
    </xdr:from>
    <xdr:to>
      <xdr:col>10</xdr:col>
      <xdr:colOff>114300</xdr:colOff>
      <xdr:row>79</xdr:row>
      <xdr:rowOff>81190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606768"/>
          <a:ext cx="889000" cy="1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93707</xdr:rowOff>
    </xdr:from>
    <xdr:to>
      <xdr:col>24</xdr:col>
      <xdr:colOff>114300</xdr:colOff>
      <xdr:row>79</xdr:row>
      <xdr:rowOff>23857</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4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72134</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44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160341</xdr:rowOff>
    </xdr:from>
    <xdr:to>
      <xdr:col>20</xdr:col>
      <xdr:colOff>38100</xdr:colOff>
      <xdr:row>79</xdr:row>
      <xdr:rowOff>90491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53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81618</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62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1476</xdr:rowOff>
    </xdr:from>
    <xdr:to>
      <xdr:col>15</xdr:col>
      <xdr:colOff>101600</xdr:colOff>
      <xdr:row>79</xdr:row>
      <xdr:rowOff>103076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5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94203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63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11418</xdr:rowOff>
    </xdr:from>
    <xdr:to>
      <xdr:col>10</xdr:col>
      <xdr:colOff>165100</xdr:colOff>
      <xdr:row>79</xdr:row>
      <xdr:rowOff>113018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104145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64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30390</xdr:rowOff>
    </xdr:from>
    <xdr:to>
      <xdr:col>6</xdr:col>
      <xdr:colOff>38100</xdr:colOff>
      <xdr:row>79</xdr:row>
      <xdr:rowOff>131990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7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123117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67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63773</xdr:rowOff>
    </xdr:from>
    <xdr:to>
      <xdr:col>24</xdr:col>
      <xdr:colOff>63500</xdr:colOff>
      <xdr:row>97</xdr:row>
      <xdr:rowOff>110296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94423"/>
          <a:ext cx="838200" cy="4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82624</xdr:rowOff>
    </xdr:from>
    <xdr:to>
      <xdr:col>19</xdr:col>
      <xdr:colOff>177800</xdr:colOff>
      <xdr:row>97</xdr:row>
      <xdr:rowOff>63773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541824"/>
          <a:ext cx="889000" cy="15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82624</xdr:rowOff>
    </xdr:from>
    <xdr:to>
      <xdr:col>15</xdr:col>
      <xdr:colOff>50800</xdr:colOff>
      <xdr:row>96</xdr:row>
      <xdr:rowOff>124636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41824"/>
          <a:ext cx="889000" cy="4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111435</xdr:rowOff>
    </xdr:from>
    <xdr:to>
      <xdr:col>10</xdr:col>
      <xdr:colOff>114300</xdr:colOff>
      <xdr:row>96</xdr:row>
      <xdr:rowOff>124636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399185"/>
          <a:ext cx="889000" cy="18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59496</xdr:rowOff>
    </xdr:from>
    <xdr:to>
      <xdr:col>24</xdr:col>
      <xdr:colOff>114300</xdr:colOff>
      <xdr:row>97</xdr:row>
      <xdr:rowOff>161096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9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37923</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6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12973</xdr:rowOff>
    </xdr:from>
    <xdr:to>
      <xdr:col>20</xdr:col>
      <xdr:colOff>38100</xdr:colOff>
      <xdr:row>97</xdr:row>
      <xdr:rowOff>114573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105700</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73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31824</xdr:rowOff>
    </xdr:from>
    <xdr:to>
      <xdr:col>15</xdr:col>
      <xdr:colOff>101600</xdr:colOff>
      <xdr:row>96</xdr:row>
      <xdr:rowOff>133424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149951</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26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73836</xdr:rowOff>
    </xdr:from>
    <xdr:to>
      <xdr:col>10</xdr:col>
      <xdr:colOff>165100</xdr:colOff>
      <xdr:row>97</xdr:row>
      <xdr:rowOff>3986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3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20513</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30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60635</xdr:rowOff>
    </xdr:from>
    <xdr:to>
      <xdr:col>6</xdr:col>
      <xdr:colOff>38100</xdr:colOff>
      <xdr:row>95</xdr:row>
      <xdr:rowOff>162235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3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7312</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12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42545</xdr:rowOff>
    </xdr:from>
    <xdr:to>
      <xdr:col>55</xdr:col>
      <xdr:colOff>0</xdr:colOff>
      <xdr:row>39</xdr:row>
      <xdr:rowOff>43180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729095"/>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43180</xdr:rowOff>
    </xdr:from>
    <xdr:to>
      <xdr:col>50</xdr:col>
      <xdr:colOff>114300</xdr:colOff>
      <xdr:row>39</xdr:row>
      <xdr:rowOff>43561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72973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42926</xdr:rowOff>
    </xdr:from>
    <xdr:to>
      <xdr:col>45</xdr:col>
      <xdr:colOff>177800</xdr:colOff>
      <xdr:row>39</xdr:row>
      <xdr:rowOff>43561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29476"/>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42799</xdr:rowOff>
    </xdr:from>
    <xdr:to>
      <xdr:col>41</xdr:col>
      <xdr:colOff>50800</xdr:colOff>
      <xdr:row>39</xdr:row>
      <xdr:rowOff>42926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2934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163195</xdr:rowOff>
    </xdr:from>
    <xdr:to>
      <xdr:col>55</xdr:col>
      <xdr:colOff>50800</xdr:colOff>
      <xdr:row>39</xdr:row>
      <xdr:rowOff>93345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78122</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3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163830</xdr:rowOff>
    </xdr:from>
    <xdr:to>
      <xdr:col>50</xdr:col>
      <xdr:colOff>165100</xdr:colOff>
      <xdr:row>39</xdr:row>
      <xdr:rowOff>93980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85107</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71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164211</xdr:rowOff>
    </xdr:from>
    <xdr:to>
      <xdr:col>46</xdr:col>
      <xdr:colOff>38100</xdr:colOff>
      <xdr:row>39</xdr:row>
      <xdr:rowOff>94361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85488</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0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163576</xdr:rowOff>
    </xdr:from>
    <xdr:to>
      <xdr:col>41</xdr:col>
      <xdr:colOff>101600</xdr:colOff>
      <xdr:row>39</xdr:row>
      <xdr:rowOff>93726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84853</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163449</xdr:rowOff>
    </xdr:from>
    <xdr:to>
      <xdr:col>36</xdr:col>
      <xdr:colOff>165100</xdr:colOff>
      <xdr:row>39</xdr:row>
      <xdr:rowOff>93599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84726</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77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69859</xdr:rowOff>
    </xdr:from>
    <xdr:to>
      <xdr:col>55</xdr:col>
      <xdr:colOff>0</xdr:colOff>
      <xdr:row>58</xdr:row>
      <xdr:rowOff>85351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13959"/>
          <a:ext cx="838200" cy="1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69859</xdr:rowOff>
    </xdr:from>
    <xdr:to>
      <xdr:col>50</xdr:col>
      <xdr:colOff>114300</xdr:colOff>
      <xdr:row>58</xdr:row>
      <xdr:rowOff>99647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13959"/>
          <a:ext cx="889000" cy="2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99647</xdr:rowOff>
    </xdr:from>
    <xdr:to>
      <xdr:col>45</xdr:col>
      <xdr:colOff>177800</xdr:colOff>
      <xdr:row>58</xdr:row>
      <xdr:rowOff>102873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43747"/>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24873</xdr:rowOff>
    </xdr:from>
    <xdr:to>
      <xdr:col>41</xdr:col>
      <xdr:colOff>50800</xdr:colOff>
      <xdr:row>58</xdr:row>
      <xdr:rowOff>102873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68973"/>
          <a:ext cx="889000" cy="7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34551</xdr:rowOff>
    </xdr:from>
    <xdr:to>
      <xdr:col>55</xdr:col>
      <xdr:colOff>50800</xdr:colOff>
      <xdr:row>58</xdr:row>
      <xdr:rowOff>136151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7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120928</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9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19059</xdr:rowOff>
    </xdr:from>
    <xdr:to>
      <xdr:col>50</xdr:col>
      <xdr:colOff>165100</xdr:colOff>
      <xdr:row>58</xdr:row>
      <xdr:rowOff>120659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111786</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1005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48847</xdr:rowOff>
    </xdr:from>
    <xdr:to>
      <xdr:col>46</xdr:col>
      <xdr:colOff>38100</xdr:colOff>
      <xdr:row>58</xdr:row>
      <xdr:rowOff>150447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9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141574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8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52073</xdr:rowOff>
    </xdr:from>
    <xdr:to>
      <xdr:col>41</xdr:col>
      <xdr:colOff>101600</xdr:colOff>
      <xdr:row>58</xdr:row>
      <xdr:rowOff>153673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144800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8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145523</xdr:rowOff>
    </xdr:from>
    <xdr:to>
      <xdr:col>36</xdr:col>
      <xdr:colOff>165100</xdr:colOff>
      <xdr:row>58</xdr:row>
      <xdr:rowOff>75673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1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66800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1001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112193</xdr:rowOff>
    </xdr:from>
    <xdr:to>
      <xdr:col>55</xdr:col>
      <xdr:colOff>0</xdr:colOff>
      <xdr:row>77</xdr:row>
      <xdr:rowOff>131327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13843"/>
          <a:ext cx="8382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112193</xdr:rowOff>
    </xdr:from>
    <xdr:to>
      <xdr:col>50</xdr:col>
      <xdr:colOff>114300</xdr:colOff>
      <xdr:row>78</xdr:row>
      <xdr:rowOff>9339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13843"/>
          <a:ext cx="889000" cy="6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9339</xdr:rowOff>
    </xdr:from>
    <xdr:to>
      <xdr:col>45</xdr:col>
      <xdr:colOff>177800</xdr:colOff>
      <xdr:row>78</xdr:row>
      <xdr:rowOff>20020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82439"/>
          <a:ext cx="889000" cy="1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20020</xdr:rowOff>
    </xdr:from>
    <xdr:to>
      <xdr:col>41</xdr:col>
      <xdr:colOff>50800</xdr:colOff>
      <xdr:row>78</xdr:row>
      <xdr:rowOff>34722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93120"/>
          <a:ext cx="889000" cy="1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80527</xdr:rowOff>
    </xdr:from>
    <xdr:to>
      <xdr:col>55</xdr:col>
      <xdr:colOff>50800</xdr:colOff>
      <xdr:row>78</xdr:row>
      <xdr:rowOff>10677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8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103404</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61393</xdr:rowOff>
    </xdr:from>
    <xdr:to>
      <xdr:col>50</xdr:col>
      <xdr:colOff>165100</xdr:colOff>
      <xdr:row>77</xdr:row>
      <xdr:rowOff>162993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8070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129989</xdr:rowOff>
    </xdr:from>
    <xdr:to>
      <xdr:col>46</xdr:col>
      <xdr:colOff>38100</xdr:colOff>
      <xdr:row>78</xdr:row>
      <xdr:rowOff>60139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3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76666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10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140670</xdr:rowOff>
    </xdr:from>
    <xdr:to>
      <xdr:col>41</xdr:col>
      <xdr:colOff>101600</xdr:colOff>
      <xdr:row>78</xdr:row>
      <xdr:rowOff>70820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87347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11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155372</xdr:rowOff>
    </xdr:from>
    <xdr:to>
      <xdr:col>36</xdr:col>
      <xdr:colOff>165100</xdr:colOff>
      <xdr:row>78</xdr:row>
      <xdr:rowOff>85522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5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76649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4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120070</xdr:rowOff>
    </xdr:from>
    <xdr:to>
      <xdr:col>55</xdr:col>
      <xdr:colOff>0</xdr:colOff>
      <xdr:row>97</xdr:row>
      <xdr:rowOff>113157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579270"/>
          <a:ext cx="838200" cy="16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95692</xdr:rowOff>
    </xdr:from>
    <xdr:to>
      <xdr:col>50</xdr:col>
      <xdr:colOff>114300</xdr:colOff>
      <xdr:row>97</xdr:row>
      <xdr:rowOff>113157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554892"/>
          <a:ext cx="889000" cy="18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95692</xdr:rowOff>
    </xdr:from>
    <xdr:to>
      <xdr:col>45</xdr:col>
      <xdr:colOff>177800</xdr:colOff>
      <xdr:row>96</xdr:row>
      <xdr:rowOff>111626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554892"/>
          <a:ext cx="8890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111127</xdr:rowOff>
    </xdr:from>
    <xdr:to>
      <xdr:col>41</xdr:col>
      <xdr:colOff>50800</xdr:colOff>
      <xdr:row>96</xdr:row>
      <xdr:rowOff>111626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570327"/>
          <a:ext cx="889000" cy="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69270</xdr:rowOff>
    </xdr:from>
    <xdr:to>
      <xdr:col>55</xdr:col>
      <xdr:colOff>50800</xdr:colOff>
      <xdr:row>96</xdr:row>
      <xdr:rowOff>170870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52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47697</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50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62357</xdr:rowOff>
    </xdr:from>
    <xdr:to>
      <xdr:col>50</xdr:col>
      <xdr:colOff>165100</xdr:colOff>
      <xdr:row>97</xdr:row>
      <xdr:rowOff>163957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9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155084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78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44892</xdr:rowOff>
    </xdr:from>
    <xdr:to>
      <xdr:col>46</xdr:col>
      <xdr:colOff>38100</xdr:colOff>
      <xdr:row>96</xdr:row>
      <xdr:rowOff>146492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5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163019</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279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60826</xdr:rowOff>
    </xdr:from>
    <xdr:to>
      <xdr:col>41</xdr:col>
      <xdr:colOff>101600</xdr:colOff>
      <xdr:row>96</xdr:row>
      <xdr:rowOff>162426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52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7503</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29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60327</xdr:rowOff>
    </xdr:from>
    <xdr:to>
      <xdr:col>36</xdr:col>
      <xdr:colOff>165100</xdr:colOff>
      <xdr:row>96</xdr:row>
      <xdr:rowOff>161927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1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7004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29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33561</xdr:rowOff>
    </xdr:from>
    <xdr:to>
      <xdr:col>85</xdr:col>
      <xdr:colOff>127000</xdr:colOff>
      <xdr:row>37</xdr:row>
      <xdr:rowOff>37706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377211"/>
          <a:ext cx="838200" cy="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33561</xdr:rowOff>
    </xdr:from>
    <xdr:to>
      <xdr:col>81</xdr:col>
      <xdr:colOff>50800</xdr:colOff>
      <xdr:row>37</xdr:row>
      <xdr:rowOff>55164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77211"/>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2349</xdr:rowOff>
    </xdr:from>
    <xdr:to>
      <xdr:col>76</xdr:col>
      <xdr:colOff>114300</xdr:colOff>
      <xdr:row>37</xdr:row>
      <xdr:rowOff>55164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345999"/>
          <a:ext cx="889000" cy="5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2349</xdr:rowOff>
    </xdr:from>
    <xdr:to>
      <xdr:col>71</xdr:col>
      <xdr:colOff>177800</xdr:colOff>
      <xdr:row>37</xdr:row>
      <xdr:rowOff>69093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345999"/>
          <a:ext cx="889000" cy="6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158356</xdr:rowOff>
    </xdr:from>
    <xdr:to>
      <xdr:col>85</xdr:col>
      <xdr:colOff>177800</xdr:colOff>
      <xdr:row>37</xdr:row>
      <xdr:rowOff>88506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3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136783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0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154211</xdr:rowOff>
    </xdr:from>
    <xdr:to>
      <xdr:col>81</xdr:col>
      <xdr:colOff>101600</xdr:colOff>
      <xdr:row>37</xdr:row>
      <xdr:rowOff>84361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2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75488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4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4364</xdr:rowOff>
    </xdr:from>
    <xdr:to>
      <xdr:col>76</xdr:col>
      <xdr:colOff>165100</xdr:colOff>
      <xdr:row>37</xdr:row>
      <xdr:rowOff>105964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4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97091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4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122999</xdr:rowOff>
    </xdr:from>
    <xdr:to>
      <xdr:col>72</xdr:col>
      <xdr:colOff>38100</xdr:colOff>
      <xdr:row>37</xdr:row>
      <xdr:rowOff>53149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9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44276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38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18293</xdr:rowOff>
    </xdr:from>
    <xdr:to>
      <xdr:col>67</xdr:col>
      <xdr:colOff>101600</xdr:colOff>
      <xdr:row>37</xdr:row>
      <xdr:rowOff>119893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6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111020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5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98339</xdr:rowOff>
    </xdr:from>
    <xdr:to>
      <xdr:col>85</xdr:col>
      <xdr:colOff>127000</xdr:colOff>
      <xdr:row>58</xdr:row>
      <xdr:rowOff>117806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42439"/>
          <a:ext cx="838200" cy="1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82655</xdr:rowOff>
    </xdr:from>
    <xdr:to>
      <xdr:col>81</xdr:col>
      <xdr:colOff>50800</xdr:colOff>
      <xdr:row>58</xdr:row>
      <xdr:rowOff>98339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10026755"/>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90938</xdr:rowOff>
    </xdr:from>
    <xdr:to>
      <xdr:col>76</xdr:col>
      <xdr:colOff>114300</xdr:colOff>
      <xdr:row>58</xdr:row>
      <xdr:rowOff>82655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692138"/>
          <a:ext cx="889000" cy="3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77075</xdr:rowOff>
    </xdr:from>
    <xdr:to>
      <xdr:col>71</xdr:col>
      <xdr:colOff>177800</xdr:colOff>
      <xdr:row>56</xdr:row>
      <xdr:rowOff>90938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678275"/>
          <a:ext cx="889000" cy="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67006</xdr:rowOff>
    </xdr:from>
    <xdr:to>
      <xdr:col>85</xdr:col>
      <xdr:colOff>177800</xdr:colOff>
      <xdr:row>58</xdr:row>
      <xdr:rowOff>168606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1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153383</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47539</xdr:rowOff>
    </xdr:from>
    <xdr:to>
      <xdr:col>81</xdr:col>
      <xdr:colOff>101600</xdr:colOff>
      <xdr:row>58</xdr:row>
      <xdr:rowOff>149139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140266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31855</xdr:rowOff>
    </xdr:from>
    <xdr:to>
      <xdr:col>76</xdr:col>
      <xdr:colOff>165100</xdr:colOff>
      <xdr:row>58</xdr:row>
      <xdr:rowOff>133455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7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124582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6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40138</xdr:rowOff>
    </xdr:from>
    <xdr:to>
      <xdr:col>72</xdr:col>
      <xdr:colOff>38100</xdr:colOff>
      <xdr:row>56</xdr:row>
      <xdr:rowOff>141738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6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158265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41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26275</xdr:rowOff>
    </xdr:from>
    <xdr:to>
      <xdr:col>67</xdr:col>
      <xdr:colOff>101600</xdr:colOff>
      <xdr:row>56</xdr:row>
      <xdr:rowOff>127875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6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144402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402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149186</xdr:rowOff>
    </xdr:from>
    <xdr:to>
      <xdr:col>85</xdr:col>
      <xdr:colOff>127000</xdr:colOff>
      <xdr:row>97</xdr:row>
      <xdr:rowOff>150168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79836"/>
          <a:ext cx="838200" cy="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144790</xdr:rowOff>
    </xdr:from>
    <xdr:to>
      <xdr:col>81</xdr:col>
      <xdr:colOff>50800</xdr:colOff>
      <xdr:row>97</xdr:row>
      <xdr:rowOff>150168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775440"/>
          <a:ext cx="889000" cy="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144790</xdr:rowOff>
    </xdr:from>
    <xdr:to>
      <xdr:col>76</xdr:col>
      <xdr:colOff>114300</xdr:colOff>
      <xdr:row>97</xdr:row>
      <xdr:rowOff>148752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775440"/>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148752</xdr:rowOff>
    </xdr:from>
    <xdr:to>
      <xdr:col>71</xdr:col>
      <xdr:colOff>177800</xdr:colOff>
      <xdr:row>98</xdr:row>
      <xdr:rowOff>11847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779402"/>
          <a:ext cx="889000" cy="3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98386</xdr:rowOff>
    </xdr:from>
    <xdr:to>
      <xdr:col>85</xdr:col>
      <xdr:colOff>177800</xdr:colOff>
      <xdr:row>98</xdr:row>
      <xdr:rowOff>28536</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76813</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0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99368</xdr:rowOff>
    </xdr:from>
    <xdr:to>
      <xdr:col>81</xdr:col>
      <xdr:colOff>101600</xdr:colOff>
      <xdr:row>98</xdr:row>
      <xdr:rowOff>29518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3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20645</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82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93990</xdr:rowOff>
    </xdr:from>
    <xdr:to>
      <xdr:col>76</xdr:col>
      <xdr:colOff>165100</xdr:colOff>
      <xdr:row>98</xdr:row>
      <xdr:rowOff>24140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2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15267</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817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97952</xdr:rowOff>
    </xdr:from>
    <xdr:to>
      <xdr:col>72</xdr:col>
      <xdr:colOff>38100</xdr:colOff>
      <xdr:row>98</xdr:row>
      <xdr:rowOff>28102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2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19229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82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132497</xdr:rowOff>
    </xdr:from>
    <xdr:to>
      <xdr:col>67</xdr:col>
      <xdr:colOff>101600</xdr:colOff>
      <xdr:row>98</xdr:row>
      <xdr:rowOff>62647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6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53774</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85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全体的に類似団体平均を下回るものが多くなっていますが、商工費が類似団体平均を上回っており、これは新型コロナウイルス感染症対策としての商工業者への補助によるものとなっています。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土木費は類似団体平均を下回っていますが、老朽化が著しく、更新時期を迎えるインフラや施設等が多くなっており、今後、更新整備等の増加が見込まれるため、計画的かつ効率的な施設・インフラ整備を図り、経費の削減に努め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北海道比布町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については増加傾向にありましたが、Ｈ２８年度から財源不足により取り崩しをしている状況です。今後はさらに厳しい財政運営となっていくことが予想されますが、普通交付税の動向や地方債の発行状況等を注視し、健全な財政運営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北海道比布町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一般会計及び全ての特別会計において、赤字額は生じていません。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かし、簡易水道事業特別会計と公共下水道事業特別会計については、昭和後期から平成初期にかけて発行した高金利の地方債の償還が残っているため、地方債の償還状況を踏まえた経営を行う必要が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今後についても、各会計において健全な財政運営、企業経営に努めます。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北海道比布町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元利償還金等については、年度償還額の平準化のための元金据置措置を</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年度から実施しています。しかし、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年度から大型事業の元利償還が順次始まることにより上昇が見込まれるため、これからも、地方債の発行を厳格に判断し、より一層の財政健全化に努めます。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減債基金の残高等はなし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北海道比布町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については、ほぼ横ばいとなっており、充当可能財源等については、基金残高の増により増加していますが、今後、庁舎建設等による地方債残高の増加が見込まれるため、新規事業の実施と将来世代の負債負担のバランスをさらに考慮した財政運営を図っ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北海道比布町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財源不足により財政調整基金を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百万円を取り崩していますが、庁舎整備基金へ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百万円積立てたことなどにより、基金全体としては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百万円増加しました。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基金残高については一定程度の水準を確保しているため、今後は各基金の目的に応じ適切な財源充当に努めていきます。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また、今後予定している庁舎の建設事業に向け、庁舎等整備基金への積立てについて引き続き検討します。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「公共施設整備基金」～公共施設整備の円滑な推進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「こころの豊かさ基金」～文化、教育、福祉その他町民のこころの豊かさを育み、将来にわたり比布町が先進的な自治体として内外に誇ることのできる政策の実現</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「庁舎整備基金」～庁舎建設事業へ向け積立てを行ったことにより残高が増となっています。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「まちづくり応援基金」～まちづくり応援寄附金の増加により残高が増となっています。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「まちづくり応援基金」～寄附者の使途要望に応じた事業へ適切に基金を充当し、まちづくりを進めていきます。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「庁舎等整備基金」～今後予定している庁舎建設に向け積立てを行います。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経常経費の増加や大型建設事業の実施により歳入に不足が生じたため取崩を行っていますが、決算剰余金処分等により残高は増加しています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基金残高は一定程度の水準で確保していますが、今後も厳しい財政運営が続くため適切な財源充当に努めていきます。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「減債基金」については近年取崩しを行なっていないため、同額となっています。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今後の償還計画を踏まえ適切な残高を確保できるよう努めていきます。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
3,529
86.90
4,295,534
3,998,327
290,773
2,501,842
4,579,696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有形固定資産減価償却率は類似団体平均を上回っている状況であり、公共施設の老朽化が進んでいる状況である。</a:t>
          </a:r>
          <a:endParaRPr lang="ja-JP" altLang="ja-JP">
            <a:effectLst/>
          </a:endParaRPr>
        </a:p>
        <a:p>
          <a:r>
            <a:rPr kumimoji="1" lang="ja-JP" altLang="ja-JP" sz="1100">
              <a:solidFill>
                <a:schemeClr val="dk1"/>
              </a:solidFill>
              <a:effectLst/>
              <a:latin typeface="+mn-lt"/>
              <a:ea typeface="+mn-ea"/>
              <a:cs typeface="+mn-cs"/>
            </a:rPr>
            <a:t>今後は個別施設計画に基づき適切な維持管理を行うとともに、老朽化の進んだ施設の集約化・複合化を進めていく。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67" name="直線コネクタ 66"/>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68" name="有形固定資産減価償却率最小値テキスト"/>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69" name="直線コネクタ 68"/>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0"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1" name="直線コネクタ 70"/>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72" name="有形固定資産減価償却率平均値テキスト"/>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73" name="フローチャート: 判断 72"/>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74" name="フローチャート: 判断 73"/>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75" name="フローチャート: 判断 74"/>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76" name="フローチャート: 判断 75"/>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77" name="フローチャート: 判断 76"/>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169726</xdr:rowOff>
    </xdr:from>
    <xdr:to>
      <xdr:col>23</xdr:col>
      <xdr:colOff>136525</xdr:colOff>
      <xdr:row>32</xdr:row>
      <xdr:rowOff>99876</xdr:rowOff>
    </xdr:to>
    <xdr:sp macro="" textlink="">
      <xdr:nvSpPr>
        <xdr:cNvPr id="83" name="楕円 82"/>
        <xdr:cNvSpPr/>
      </xdr:nvSpPr>
      <xdr:spPr>
        <a:xfrm>
          <a:off x="47117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148153</xdr:rowOff>
    </xdr:from>
    <xdr:ext cx="405111" cy="259045"/>
    <xdr:sp macro="" textlink="">
      <xdr:nvSpPr>
        <xdr:cNvPr id="84" name="有形固定資産減価償却率該当値テキスト"/>
        <xdr:cNvSpPr txBox="1"/>
      </xdr:nvSpPr>
      <xdr:spPr>
        <a:xfrm>
          <a:off x="4813300" y="6234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4445</xdr:rowOff>
    </xdr:from>
    <xdr:to>
      <xdr:col>19</xdr:col>
      <xdr:colOff>187325</xdr:colOff>
      <xdr:row>32</xdr:row>
      <xdr:rowOff>106045</xdr:rowOff>
    </xdr:to>
    <xdr:sp macro="" textlink="">
      <xdr:nvSpPr>
        <xdr:cNvPr id="85" name="楕円 84"/>
        <xdr:cNvSpPr/>
      </xdr:nvSpPr>
      <xdr:spPr>
        <a:xfrm>
          <a:off x="4000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49076</xdr:rowOff>
    </xdr:from>
    <xdr:to>
      <xdr:col>23</xdr:col>
      <xdr:colOff>85725</xdr:colOff>
      <xdr:row>32</xdr:row>
      <xdr:rowOff>55245</xdr:rowOff>
    </xdr:to>
    <xdr:cxnSp macro="">
      <xdr:nvCxnSpPr>
        <xdr:cNvPr id="86" name="直線コネクタ 85"/>
        <xdr:cNvCxnSpPr/>
      </xdr:nvCxnSpPr>
      <xdr:spPr>
        <a:xfrm flipV="1">
          <a:off x="4051300" y="6307001"/>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117294</xdr:rowOff>
    </xdr:from>
    <xdr:to>
      <xdr:col>15</xdr:col>
      <xdr:colOff>187325</xdr:colOff>
      <xdr:row>32</xdr:row>
      <xdr:rowOff>47444</xdr:rowOff>
    </xdr:to>
    <xdr:sp macro="" textlink="">
      <xdr:nvSpPr>
        <xdr:cNvPr id="87" name="楕円 86"/>
        <xdr:cNvSpPr/>
      </xdr:nvSpPr>
      <xdr:spPr>
        <a:xfrm>
          <a:off x="3238500" y="62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168094</xdr:rowOff>
    </xdr:from>
    <xdr:to>
      <xdr:col>19</xdr:col>
      <xdr:colOff>136525</xdr:colOff>
      <xdr:row>32</xdr:row>
      <xdr:rowOff>55245</xdr:rowOff>
    </xdr:to>
    <xdr:cxnSp macro="">
      <xdr:nvCxnSpPr>
        <xdr:cNvPr id="88" name="直線コネクタ 87"/>
        <xdr:cNvCxnSpPr/>
      </xdr:nvCxnSpPr>
      <xdr:spPr>
        <a:xfrm>
          <a:off x="3289300" y="6254569"/>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71029</xdr:rowOff>
    </xdr:from>
    <xdr:to>
      <xdr:col>11</xdr:col>
      <xdr:colOff>187325</xdr:colOff>
      <xdr:row>32</xdr:row>
      <xdr:rowOff>1179</xdr:rowOff>
    </xdr:to>
    <xdr:sp macro="" textlink="">
      <xdr:nvSpPr>
        <xdr:cNvPr id="89" name="楕円 88"/>
        <xdr:cNvSpPr/>
      </xdr:nvSpPr>
      <xdr:spPr>
        <a:xfrm>
          <a:off x="2476500" y="61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121829</xdr:rowOff>
    </xdr:from>
    <xdr:to>
      <xdr:col>15</xdr:col>
      <xdr:colOff>136525</xdr:colOff>
      <xdr:row>31</xdr:row>
      <xdr:rowOff>168094</xdr:rowOff>
    </xdr:to>
    <xdr:cxnSp macro="">
      <xdr:nvCxnSpPr>
        <xdr:cNvPr id="90" name="直線コネクタ 89"/>
        <xdr:cNvCxnSpPr/>
      </xdr:nvCxnSpPr>
      <xdr:spPr>
        <a:xfrm>
          <a:off x="2527300" y="6208304"/>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43271</xdr:rowOff>
    </xdr:from>
    <xdr:to>
      <xdr:col>7</xdr:col>
      <xdr:colOff>187325</xdr:colOff>
      <xdr:row>31</xdr:row>
      <xdr:rowOff>144871</xdr:rowOff>
    </xdr:to>
    <xdr:sp macro="" textlink="">
      <xdr:nvSpPr>
        <xdr:cNvPr id="91" name="楕円 90"/>
        <xdr:cNvSpPr/>
      </xdr:nvSpPr>
      <xdr:spPr>
        <a:xfrm>
          <a:off x="1714500" y="61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94071</xdr:rowOff>
    </xdr:from>
    <xdr:to>
      <xdr:col>11</xdr:col>
      <xdr:colOff>136525</xdr:colOff>
      <xdr:row>31</xdr:row>
      <xdr:rowOff>121829</xdr:rowOff>
    </xdr:to>
    <xdr:cxnSp macro="">
      <xdr:nvCxnSpPr>
        <xdr:cNvPr id="92" name="直線コネクタ 91"/>
        <xdr:cNvCxnSpPr/>
      </xdr:nvCxnSpPr>
      <xdr:spPr>
        <a:xfrm>
          <a:off x="1765300" y="6180546"/>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93" name="n_1aveValue有形固定資産減価償却率"/>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94" name="n_2aveValue有形固定資産減価償却率"/>
        <xdr:cNvSpPr txBox="1"/>
      </xdr:nvSpPr>
      <xdr:spPr>
        <a:xfrm>
          <a:off x="3086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95" name="n_3aveValue有形固定資産減価償却率"/>
        <xdr:cNvSpPr txBox="1"/>
      </xdr:nvSpPr>
      <xdr:spPr>
        <a:xfrm>
          <a:off x="2324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96" name="n_4aveValue有形固定資産減価償却率"/>
        <xdr:cNvSpPr txBox="1"/>
      </xdr:nvSpPr>
      <xdr:spPr>
        <a:xfrm>
          <a:off x="1562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97172</xdr:rowOff>
    </xdr:from>
    <xdr:ext cx="405111" cy="259045"/>
    <xdr:sp macro="" textlink="">
      <xdr:nvSpPr>
        <xdr:cNvPr id="97" name="n_1mainValue有形固定資産減価償却率"/>
        <xdr:cNvSpPr txBox="1"/>
      </xdr:nvSpPr>
      <xdr:spPr>
        <a:xfrm>
          <a:off x="383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38571</xdr:rowOff>
    </xdr:from>
    <xdr:ext cx="405111" cy="259045"/>
    <xdr:sp macro="" textlink="">
      <xdr:nvSpPr>
        <xdr:cNvPr id="98" name="n_2mainValue有形固定資産減価償却率"/>
        <xdr:cNvSpPr txBox="1"/>
      </xdr:nvSpPr>
      <xdr:spPr>
        <a:xfrm>
          <a:off x="3086744" y="629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163756</xdr:rowOff>
    </xdr:from>
    <xdr:ext cx="405111" cy="259045"/>
    <xdr:sp macro="" textlink="">
      <xdr:nvSpPr>
        <xdr:cNvPr id="99" name="n_3mainValue有形固定資産減価償却率"/>
        <xdr:cNvSpPr txBox="1"/>
      </xdr:nvSpPr>
      <xdr:spPr>
        <a:xfrm>
          <a:off x="2324744" y="6250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135998</xdr:rowOff>
    </xdr:from>
    <xdr:ext cx="405111" cy="259045"/>
    <xdr:sp macro="" textlink="">
      <xdr:nvSpPr>
        <xdr:cNvPr id="100" name="n_4mainValue有形固定資産減価償却率"/>
        <xdr:cNvSpPr txBox="1"/>
      </xdr:nvSpPr>
      <xdr:spPr>
        <a:xfrm>
          <a:off x="15627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減少傾向にあるが、近年実施した中学校改築事業や公営住宅建替事業の起債により、類似団体平均を上回っている状況であるため、今後の普通建設事業への投資については地方債残高や年度別償還額を考慮するとともに、個別施設計画に基づいた適正な整備を実施し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29" name="直線コネクタ 128"/>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0" name="債務償還比率最小値テキスト"/>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1" name="直線コネクタ 130"/>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34" name="債務償還比率平均値テキスト"/>
        <xdr:cNvSpPr txBox="1"/>
      </xdr:nvSpPr>
      <xdr:spPr>
        <a:xfrm>
          <a:off x="14846300" y="549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35" name="フローチャート: 判断 134"/>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36" name="フローチャート: 判断 135"/>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37" name="フローチャート: 判断 136"/>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38" name="フローチャート: 判断 137"/>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39" name="フローチャート: 判断 138"/>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143499</xdr:rowOff>
    </xdr:from>
    <xdr:to>
      <xdr:col>76</xdr:col>
      <xdr:colOff>73025</xdr:colOff>
      <xdr:row>31</xdr:row>
      <xdr:rowOff>73649</xdr:rowOff>
    </xdr:to>
    <xdr:sp macro="" textlink="">
      <xdr:nvSpPr>
        <xdr:cNvPr id="145" name="楕円 144"/>
        <xdr:cNvSpPr/>
      </xdr:nvSpPr>
      <xdr:spPr>
        <a:xfrm>
          <a:off x="14744700" y="605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121926</xdr:rowOff>
    </xdr:from>
    <xdr:ext cx="469744" cy="259045"/>
    <xdr:sp macro="" textlink="">
      <xdr:nvSpPr>
        <xdr:cNvPr id="146" name="債務償還比率該当値テキスト"/>
        <xdr:cNvSpPr txBox="1"/>
      </xdr:nvSpPr>
      <xdr:spPr>
        <a:xfrm>
          <a:off x="14846300" y="603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59849</xdr:rowOff>
    </xdr:from>
    <xdr:to>
      <xdr:col>72</xdr:col>
      <xdr:colOff>123825</xdr:colOff>
      <xdr:row>31</xdr:row>
      <xdr:rowOff>161449</xdr:rowOff>
    </xdr:to>
    <xdr:sp macro="" textlink="">
      <xdr:nvSpPr>
        <xdr:cNvPr id="147" name="楕円 146"/>
        <xdr:cNvSpPr/>
      </xdr:nvSpPr>
      <xdr:spPr>
        <a:xfrm>
          <a:off x="14033500" y="614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22849</xdr:rowOff>
    </xdr:from>
    <xdr:to>
      <xdr:col>76</xdr:col>
      <xdr:colOff>22225</xdr:colOff>
      <xdr:row>31</xdr:row>
      <xdr:rowOff>110649</xdr:rowOff>
    </xdr:to>
    <xdr:cxnSp macro="">
      <xdr:nvCxnSpPr>
        <xdr:cNvPr id="148" name="直線コネクタ 147"/>
        <xdr:cNvCxnSpPr/>
      </xdr:nvCxnSpPr>
      <xdr:spPr>
        <a:xfrm flipV="1">
          <a:off x="14084300" y="6109324"/>
          <a:ext cx="711200" cy="8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161311</xdr:rowOff>
    </xdr:from>
    <xdr:to>
      <xdr:col>68</xdr:col>
      <xdr:colOff>123825</xdr:colOff>
      <xdr:row>31</xdr:row>
      <xdr:rowOff>91461</xdr:rowOff>
    </xdr:to>
    <xdr:sp macro="" textlink="">
      <xdr:nvSpPr>
        <xdr:cNvPr id="149" name="楕円 148"/>
        <xdr:cNvSpPr/>
      </xdr:nvSpPr>
      <xdr:spPr>
        <a:xfrm>
          <a:off x="13271500" y="607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40661</xdr:rowOff>
    </xdr:from>
    <xdr:to>
      <xdr:col>72</xdr:col>
      <xdr:colOff>73025</xdr:colOff>
      <xdr:row>31</xdr:row>
      <xdr:rowOff>110649</xdr:rowOff>
    </xdr:to>
    <xdr:cxnSp macro="">
      <xdr:nvCxnSpPr>
        <xdr:cNvPr id="150" name="直線コネクタ 149"/>
        <xdr:cNvCxnSpPr/>
      </xdr:nvCxnSpPr>
      <xdr:spPr>
        <a:xfrm>
          <a:off x="13322300" y="6127136"/>
          <a:ext cx="762000" cy="6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133604</xdr:rowOff>
    </xdr:from>
    <xdr:to>
      <xdr:col>64</xdr:col>
      <xdr:colOff>123825</xdr:colOff>
      <xdr:row>31</xdr:row>
      <xdr:rowOff>63754</xdr:rowOff>
    </xdr:to>
    <xdr:sp macro="" textlink="">
      <xdr:nvSpPr>
        <xdr:cNvPr id="151" name="楕円 150"/>
        <xdr:cNvSpPr/>
      </xdr:nvSpPr>
      <xdr:spPr>
        <a:xfrm>
          <a:off x="12509500" y="60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12954</xdr:rowOff>
    </xdr:from>
    <xdr:to>
      <xdr:col>68</xdr:col>
      <xdr:colOff>73025</xdr:colOff>
      <xdr:row>31</xdr:row>
      <xdr:rowOff>40661</xdr:rowOff>
    </xdr:to>
    <xdr:cxnSp macro="">
      <xdr:nvCxnSpPr>
        <xdr:cNvPr id="152" name="直線コネクタ 151"/>
        <xdr:cNvCxnSpPr/>
      </xdr:nvCxnSpPr>
      <xdr:spPr>
        <a:xfrm>
          <a:off x="12560300" y="6099429"/>
          <a:ext cx="762000" cy="2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50303</xdr:rowOff>
    </xdr:from>
    <xdr:to>
      <xdr:col>60</xdr:col>
      <xdr:colOff>123825</xdr:colOff>
      <xdr:row>30</xdr:row>
      <xdr:rowOff>151903</xdr:rowOff>
    </xdr:to>
    <xdr:sp macro="" textlink="">
      <xdr:nvSpPr>
        <xdr:cNvPr id="153" name="楕円 152"/>
        <xdr:cNvSpPr/>
      </xdr:nvSpPr>
      <xdr:spPr>
        <a:xfrm>
          <a:off x="11747500" y="596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101103</xdr:rowOff>
    </xdr:from>
    <xdr:to>
      <xdr:col>64</xdr:col>
      <xdr:colOff>73025</xdr:colOff>
      <xdr:row>31</xdr:row>
      <xdr:rowOff>12954</xdr:rowOff>
    </xdr:to>
    <xdr:cxnSp macro="">
      <xdr:nvCxnSpPr>
        <xdr:cNvPr id="154" name="直線コネクタ 153"/>
        <xdr:cNvCxnSpPr/>
      </xdr:nvCxnSpPr>
      <xdr:spPr>
        <a:xfrm>
          <a:off x="11798300" y="6016128"/>
          <a:ext cx="762000" cy="8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55" name="n_1aveValue債務償還比率"/>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56" name="n_2aveValue債務償還比率"/>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57" name="n_3aveValue債務償還比率"/>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58" name="n_4aveValue債務償還比率"/>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152576</xdr:rowOff>
    </xdr:from>
    <xdr:ext cx="469744" cy="259045"/>
    <xdr:sp macro="" textlink="">
      <xdr:nvSpPr>
        <xdr:cNvPr id="159" name="n_1mainValue債務償還比率"/>
        <xdr:cNvSpPr txBox="1"/>
      </xdr:nvSpPr>
      <xdr:spPr>
        <a:xfrm>
          <a:off x="13836727" y="623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82588</xdr:rowOff>
    </xdr:from>
    <xdr:ext cx="469744" cy="259045"/>
    <xdr:sp macro="" textlink="">
      <xdr:nvSpPr>
        <xdr:cNvPr id="160" name="n_2mainValue債務償還比率"/>
        <xdr:cNvSpPr txBox="1"/>
      </xdr:nvSpPr>
      <xdr:spPr>
        <a:xfrm>
          <a:off x="13087427" y="616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54881</xdr:rowOff>
    </xdr:from>
    <xdr:ext cx="469744" cy="259045"/>
    <xdr:sp macro="" textlink="">
      <xdr:nvSpPr>
        <xdr:cNvPr id="161" name="n_3mainValue債務償還比率"/>
        <xdr:cNvSpPr txBox="1"/>
      </xdr:nvSpPr>
      <xdr:spPr>
        <a:xfrm>
          <a:off x="12325427" y="614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143030</xdr:rowOff>
    </xdr:from>
    <xdr:ext cx="469744" cy="259045"/>
    <xdr:sp macro="" textlink="">
      <xdr:nvSpPr>
        <xdr:cNvPr id="162" name="n_4mainValue債務償還比率"/>
        <xdr:cNvSpPr txBox="1"/>
      </xdr:nvSpPr>
      <xdr:spPr>
        <a:xfrm>
          <a:off x="11563427" y="605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
3,529
86.90
4,295,534
3,998,327
290,773
2,501,842
4,579,696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76019</xdr:rowOff>
    </xdr:from>
    <xdr:to>
      <xdr:col>24</xdr:col>
      <xdr:colOff>114300</xdr:colOff>
      <xdr:row>40</xdr:row>
      <xdr:rowOff>6169</xdr:rowOff>
    </xdr:to>
    <xdr:sp macro="" textlink="">
      <xdr:nvSpPr>
        <xdr:cNvPr id="74" name="楕円 73"/>
        <xdr:cNvSpPr/>
      </xdr:nvSpPr>
      <xdr:spPr>
        <a:xfrm>
          <a:off x="45847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54446</xdr:rowOff>
    </xdr:from>
    <xdr:ext cx="405111" cy="259045"/>
    <xdr:sp macro="" textlink="">
      <xdr:nvSpPr>
        <xdr:cNvPr id="75" name="【道路】&#10;有形固定資産減価償却率該当値テキスト"/>
        <xdr:cNvSpPr txBox="1"/>
      </xdr:nvSpPr>
      <xdr:spPr>
        <a:xfrm>
          <a:off x="4673600"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43362</xdr:rowOff>
    </xdr:from>
    <xdr:to>
      <xdr:col>20</xdr:col>
      <xdr:colOff>38100</xdr:colOff>
      <xdr:row>39</xdr:row>
      <xdr:rowOff>144962</xdr:rowOff>
    </xdr:to>
    <xdr:sp macro="" textlink="">
      <xdr:nvSpPr>
        <xdr:cNvPr id="76" name="楕円 75"/>
        <xdr:cNvSpPr/>
      </xdr:nvSpPr>
      <xdr:spPr>
        <a:xfrm>
          <a:off x="3746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94162</xdr:rowOff>
    </xdr:from>
    <xdr:to>
      <xdr:col>24</xdr:col>
      <xdr:colOff>63500</xdr:colOff>
      <xdr:row>39</xdr:row>
      <xdr:rowOff>126819</xdr:rowOff>
    </xdr:to>
    <xdr:cxnSp macro="">
      <xdr:nvCxnSpPr>
        <xdr:cNvPr id="77" name="直線コネクタ 76"/>
        <xdr:cNvCxnSpPr/>
      </xdr:nvCxnSpPr>
      <xdr:spPr>
        <a:xfrm>
          <a:off x="3797300" y="67807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12337</xdr:rowOff>
    </xdr:from>
    <xdr:to>
      <xdr:col>15</xdr:col>
      <xdr:colOff>101600</xdr:colOff>
      <xdr:row>39</xdr:row>
      <xdr:rowOff>113937</xdr:rowOff>
    </xdr:to>
    <xdr:sp macro="" textlink="">
      <xdr:nvSpPr>
        <xdr:cNvPr id="78" name="楕円 77"/>
        <xdr:cNvSpPr/>
      </xdr:nvSpPr>
      <xdr:spPr>
        <a:xfrm>
          <a:off x="2857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63137</xdr:rowOff>
    </xdr:from>
    <xdr:to>
      <xdr:col>19</xdr:col>
      <xdr:colOff>177800</xdr:colOff>
      <xdr:row>39</xdr:row>
      <xdr:rowOff>94162</xdr:rowOff>
    </xdr:to>
    <xdr:cxnSp macro="">
      <xdr:nvCxnSpPr>
        <xdr:cNvPr id="79" name="直線コネクタ 78"/>
        <xdr:cNvCxnSpPr/>
      </xdr:nvCxnSpPr>
      <xdr:spPr>
        <a:xfrm>
          <a:off x="2908300" y="67496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152763</xdr:rowOff>
    </xdr:from>
    <xdr:to>
      <xdr:col>10</xdr:col>
      <xdr:colOff>165100</xdr:colOff>
      <xdr:row>39</xdr:row>
      <xdr:rowOff>82913</xdr:rowOff>
    </xdr:to>
    <xdr:sp macro="" textlink="">
      <xdr:nvSpPr>
        <xdr:cNvPr id="80" name="楕円 79"/>
        <xdr:cNvSpPr/>
      </xdr:nvSpPr>
      <xdr:spPr>
        <a:xfrm>
          <a:off x="1968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32113</xdr:rowOff>
    </xdr:from>
    <xdr:to>
      <xdr:col>15</xdr:col>
      <xdr:colOff>50800</xdr:colOff>
      <xdr:row>39</xdr:row>
      <xdr:rowOff>63137</xdr:rowOff>
    </xdr:to>
    <xdr:cxnSp macro="">
      <xdr:nvCxnSpPr>
        <xdr:cNvPr id="81" name="直線コネクタ 80"/>
        <xdr:cNvCxnSpPr/>
      </xdr:nvCxnSpPr>
      <xdr:spPr>
        <a:xfrm>
          <a:off x="2019300" y="67186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121738</xdr:rowOff>
    </xdr:from>
    <xdr:to>
      <xdr:col>6</xdr:col>
      <xdr:colOff>38100</xdr:colOff>
      <xdr:row>39</xdr:row>
      <xdr:rowOff>51888</xdr:rowOff>
    </xdr:to>
    <xdr:sp macro="" textlink="">
      <xdr:nvSpPr>
        <xdr:cNvPr id="82" name="楕円 81"/>
        <xdr:cNvSpPr/>
      </xdr:nvSpPr>
      <xdr:spPr>
        <a:xfrm>
          <a:off x="1079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1088</xdr:rowOff>
    </xdr:from>
    <xdr:to>
      <xdr:col>10</xdr:col>
      <xdr:colOff>114300</xdr:colOff>
      <xdr:row>39</xdr:row>
      <xdr:rowOff>32113</xdr:rowOff>
    </xdr:to>
    <xdr:cxnSp macro="">
      <xdr:nvCxnSpPr>
        <xdr:cNvPr id="83" name="直線コネクタ 82"/>
        <xdr:cNvCxnSpPr/>
      </xdr:nvCxnSpPr>
      <xdr:spPr>
        <a:xfrm>
          <a:off x="1130300" y="66876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136089</xdr:rowOff>
    </xdr:from>
    <xdr:ext cx="405111" cy="259045"/>
    <xdr:sp macro="" textlink="">
      <xdr:nvSpPr>
        <xdr:cNvPr id="88" name="n_1mainValue【道路】&#10;有形固定資産減価償却率"/>
        <xdr:cNvSpPr txBox="1"/>
      </xdr:nvSpPr>
      <xdr:spPr>
        <a:xfrm>
          <a:off x="35820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105064</xdr:rowOff>
    </xdr:from>
    <xdr:ext cx="405111" cy="259045"/>
    <xdr:sp macro="" textlink="">
      <xdr:nvSpPr>
        <xdr:cNvPr id="89" name="n_2mainValue【道路】&#10;有形固定資産減価償却率"/>
        <xdr:cNvSpPr txBox="1"/>
      </xdr:nvSpPr>
      <xdr:spPr>
        <a:xfrm>
          <a:off x="2705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74040</xdr:rowOff>
    </xdr:from>
    <xdr:ext cx="405111" cy="259045"/>
    <xdr:sp macro="" textlink="">
      <xdr:nvSpPr>
        <xdr:cNvPr id="90" name="n_3mainValue【道路】&#10;有形固定資産減価償却率"/>
        <xdr:cNvSpPr txBox="1"/>
      </xdr:nvSpPr>
      <xdr:spPr>
        <a:xfrm>
          <a:off x="1816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43015</xdr:rowOff>
    </xdr:from>
    <xdr:ext cx="405111" cy="259045"/>
    <xdr:sp macro="" textlink="">
      <xdr:nvSpPr>
        <xdr:cNvPr id="91" name="n_4mainValue【道路】&#10;有形固定資産減価償却率"/>
        <xdr:cNvSpPr txBox="1"/>
      </xdr:nvSpPr>
      <xdr:spPr>
        <a:xfrm>
          <a:off x="927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66996</xdr:rowOff>
    </xdr:from>
    <xdr:to>
      <xdr:col>55</xdr:col>
      <xdr:colOff>50800</xdr:colOff>
      <xdr:row>41</xdr:row>
      <xdr:rowOff>168596</xdr:rowOff>
    </xdr:to>
    <xdr:sp macro="" textlink="">
      <xdr:nvSpPr>
        <xdr:cNvPr id="131" name="楕円 130"/>
        <xdr:cNvSpPr/>
      </xdr:nvSpPr>
      <xdr:spPr>
        <a:xfrm>
          <a:off x="10426700" y="709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153373</xdr:rowOff>
    </xdr:from>
    <xdr:ext cx="534377" cy="259045"/>
    <xdr:sp macro="" textlink="">
      <xdr:nvSpPr>
        <xdr:cNvPr id="132" name="【道路】&#10;一人当たり延長該当値テキスト"/>
        <xdr:cNvSpPr txBox="1"/>
      </xdr:nvSpPr>
      <xdr:spPr>
        <a:xfrm>
          <a:off x="10515600" y="701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68613</xdr:rowOff>
    </xdr:from>
    <xdr:to>
      <xdr:col>50</xdr:col>
      <xdr:colOff>165100</xdr:colOff>
      <xdr:row>41</xdr:row>
      <xdr:rowOff>170213</xdr:rowOff>
    </xdr:to>
    <xdr:sp macro="" textlink="">
      <xdr:nvSpPr>
        <xdr:cNvPr id="133" name="楕円 132"/>
        <xdr:cNvSpPr/>
      </xdr:nvSpPr>
      <xdr:spPr>
        <a:xfrm>
          <a:off x="9588500" y="709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117796</xdr:rowOff>
    </xdr:from>
    <xdr:to>
      <xdr:col>55</xdr:col>
      <xdr:colOff>0</xdr:colOff>
      <xdr:row>41</xdr:row>
      <xdr:rowOff>119413</xdr:rowOff>
    </xdr:to>
    <xdr:cxnSp macro="">
      <xdr:nvCxnSpPr>
        <xdr:cNvPr id="134" name="直線コネクタ 133"/>
        <xdr:cNvCxnSpPr/>
      </xdr:nvCxnSpPr>
      <xdr:spPr>
        <a:xfrm flipV="1">
          <a:off x="9639300" y="7147246"/>
          <a:ext cx="8382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70083</xdr:rowOff>
    </xdr:from>
    <xdr:to>
      <xdr:col>46</xdr:col>
      <xdr:colOff>38100</xdr:colOff>
      <xdr:row>42</xdr:row>
      <xdr:rowOff>233</xdr:rowOff>
    </xdr:to>
    <xdr:sp macro="" textlink="">
      <xdr:nvSpPr>
        <xdr:cNvPr id="135" name="楕円 134"/>
        <xdr:cNvSpPr/>
      </xdr:nvSpPr>
      <xdr:spPr>
        <a:xfrm>
          <a:off x="8699500" y="709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119413</xdr:rowOff>
    </xdr:from>
    <xdr:to>
      <xdr:col>50</xdr:col>
      <xdr:colOff>114300</xdr:colOff>
      <xdr:row>41</xdr:row>
      <xdr:rowOff>120883</xdr:rowOff>
    </xdr:to>
    <xdr:cxnSp macro="">
      <xdr:nvCxnSpPr>
        <xdr:cNvPr id="136" name="直線コネクタ 135"/>
        <xdr:cNvCxnSpPr/>
      </xdr:nvCxnSpPr>
      <xdr:spPr>
        <a:xfrm flipV="1">
          <a:off x="8750300" y="7148863"/>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72400</xdr:rowOff>
    </xdr:from>
    <xdr:to>
      <xdr:col>41</xdr:col>
      <xdr:colOff>101600</xdr:colOff>
      <xdr:row>42</xdr:row>
      <xdr:rowOff>2550</xdr:rowOff>
    </xdr:to>
    <xdr:sp macro="" textlink="">
      <xdr:nvSpPr>
        <xdr:cNvPr id="137" name="楕円 136"/>
        <xdr:cNvSpPr/>
      </xdr:nvSpPr>
      <xdr:spPr>
        <a:xfrm>
          <a:off x="7810500" y="710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120883</xdr:rowOff>
    </xdr:from>
    <xdr:to>
      <xdr:col>45</xdr:col>
      <xdr:colOff>177800</xdr:colOff>
      <xdr:row>41</xdr:row>
      <xdr:rowOff>123200</xdr:rowOff>
    </xdr:to>
    <xdr:cxnSp macro="">
      <xdr:nvCxnSpPr>
        <xdr:cNvPr id="138" name="直線コネクタ 137"/>
        <xdr:cNvCxnSpPr/>
      </xdr:nvCxnSpPr>
      <xdr:spPr>
        <a:xfrm flipV="1">
          <a:off x="7861300" y="7150333"/>
          <a:ext cx="889000" cy="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73334</xdr:rowOff>
    </xdr:from>
    <xdr:to>
      <xdr:col>36</xdr:col>
      <xdr:colOff>165100</xdr:colOff>
      <xdr:row>42</xdr:row>
      <xdr:rowOff>3484</xdr:rowOff>
    </xdr:to>
    <xdr:sp macro="" textlink="">
      <xdr:nvSpPr>
        <xdr:cNvPr id="139" name="楕円 138"/>
        <xdr:cNvSpPr/>
      </xdr:nvSpPr>
      <xdr:spPr>
        <a:xfrm>
          <a:off x="6921500" y="710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123200</xdr:rowOff>
    </xdr:from>
    <xdr:to>
      <xdr:col>41</xdr:col>
      <xdr:colOff>50800</xdr:colOff>
      <xdr:row>41</xdr:row>
      <xdr:rowOff>124134</xdr:rowOff>
    </xdr:to>
    <xdr:cxnSp macro="">
      <xdr:nvCxnSpPr>
        <xdr:cNvPr id="140" name="直線コネクタ 139"/>
        <xdr:cNvCxnSpPr/>
      </xdr:nvCxnSpPr>
      <xdr:spPr>
        <a:xfrm flipV="1">
          <a:off x="6972300" y="7152650"/>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161340</xdr:rowOff>
    </xdr:from>
    <xdr:ext cx="534377" cy="259045"/>
    <xdr:sp macro="" textlink="">
      <xdr:nvSpPr>
        <xdr:cNvPr id="145" name="n_1mainValue【道路】&#10;一人当たり延長"/>
        <xdr:cNvSpPr txBox="1"/>
      </xdr:nvSpPr>
      <xdr:spPr>
        <a:xfrm>
          <a:off x="9359411" y="719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162810</xdr:rowOff>
    </xdr:from>
    <xdr:ext cx="534377" cy="259045"/>
    <xdr:sp macro="" textlink="">
      <xdr:nvSpPr>
        <xdr:cNvPr id="146" name="n_2mainValue【道路】&#10;一人当たり延長"/>
        <xdr:cNvSpPr txBox="1"/>
      </xdr:nvSpPr>
      <xdr:spPr>
        <a:xfrm>
          <a:off x="8483111" y="71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165127</xdr:rowOff>
    </xdr:from>
    <xdr:ext cx="534377" cy="259045"/>
    <xdr:sp macro="" textlink="">
      <xdr:nvSpPr>
        <xdr:cNvPr id="147" name="n_3mainValue【道路】&#10;一人当たり延長"/>
        <xdr:cNvSpPr txBox="1"/>
      </xdr:nvSpPr>
      <xdr:spPr>
        <a:xfrm>
          <a:off x="7594111" y="719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166061</xdr:rowOff>
    </xdr:from>
    <xdr:ext cx="534377" cy="259045"/>
    <xdr:sp macro="" textlink="">
      <xdr:nvSpPr>
        <xdr:cNvPr id="148" name="n_4mainValue【道路】&#10;一人当たり延長"/>
        <xdr:cNvSpPr txBox="1"/>
      </xdr:nvSpPr>
      <xdr:spPr>
        <a:xfrm>
          <a:off x="6705111" y="71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163104</xdr:rowOff>
    </xdr:from>
    <xdr:to>
      <xdr:col>24</xdr:col>
      <xdr:colOff>114300</xdr:colOff>
      <xdr:row>60</xdr:row>
      <xdr:rowOff>93254</xdr:rowOff>
    </xdr:to>
    <xdr:sp macro="" textlink="">
      <xdr:nvSpPr>
        <xdr:cNvPr id="190" name="楕円 189"/>
        <xdr:cNvSpPr/>
      </xdr:nvSpPr>
      <xdr:spPr>
        <a:xfrm>
          <a:off x="45847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14531</xdr:rowOff>
    </xdr:from>
    <xdr:ext cx="405111" cy="259045"/>
    <xdr:sp macro="" textlink="">
      <xdr:nvSpPr>
        <xdr:cNvPr id="191" name="【橋りょう・トンネル】&#10;有形固定資産減価償却率該当値テキスト"/>
        <xdr:cNvSpPr txBox="1"/>
      </xdr:nvSpPr>
      <xdr:spPr>
        <a:xfrm>
          <a:off x="4673600" y="1013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136978</xdr:rowOff>
    </xdr:from>
    <xdr:to>
      <xdr:col>20</xdr:col>
      <xdr:colOff>38100</xdr:colOff>
      <xdr:row>60</xdr:row>
      <xdr:rowOff>67128</xdr:rowOff>
    </xdr:to>
    <xdr:sp macro="" textlink="">
      <xdr:nvSpPr>
        <xdr:cNvPr id="192" name="楕円 191"/>
        <xdr:cNvSpPr/>
      </xdr:nvSpPr>
      <xdr:spPr>
        <a:xfrm>
          <a:off x="3746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16328</xdr:rowOff>
    </xdr:from>
    <xdr:to>
      <xdr:col>24</xdr:col>
      <xdr:colOff>63500</xdr:colOff>
      <xdr:row>60</xdr:row>
      <xdr:rowOff>42454</xdr:rowOff>
    </xdr:to>
    <xdr:cxnSp macro="">
      <xdr:nvCxnSpPr>
        <xdr:cNvPr id="193" name="直線コネクタ 192"/>
        <xdr:cNvCxnSpPr/>
      </xdr:nvCxnSpPr>
      <xdr:spPr>
        <a:xfrm>
          <a:off x="3797300" y="1030332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109220</xdr:rowOff>
    </xdr:from>
    <xdr:to>
      <xdr:col>15</xdr:col>
      <xdr:colOff>101600</xdr:colOff>
      <xdr:row>60</xdr:row>
      <xdr:rowOff>39370</xdr:rowOff>
    </xdr:to>
    <xdr:sp macro="" textlink="">
      <xdr:nvSpPr>
        <xdr:cNvPr id="194" name="楕円 193"/>
        <xdr:cNvSpPr/>
      </xdr:nvSpPr>
      <xdr:spPr>
        <a:xfrm>
          <a:off x="2857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160020</xdr:rowOff>
    </xdr:from>
    <xdr:to>
      <xdr:col>19</xdr:col>
      <xdr:colOff>177800</xdr:colOff>
      <xdr:row>60</xdr:row>
      <xdr:rowOff>16328</xdr:rowOff>
    </xdr:to>
    <xdr:cxnSp macro="">
      <xdr:nvCxnSpPr>
        <xdr:cNvPr id="195" name="直線コネクタ 194"/>
        <xdr:cNvCxnSpPr/>
      </xdr:nvCxnSpPr>
      <xdr:spPr>
        <a:xfrm>
          <a:off x="2908300" y="102755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81462</xdr:rowOff>
    </xdr:from>
    <xdr:to>
      <xdr:col>10</xdr:col>
      <xdr:colOff>165100</xdr:colOff>
      <xdr:row>60</xdr:row>
      <xdr:rowOff>11612</xdr:rowOff>
    </xdr:to>
    <xdr:sp macro="" textlink="">
      <xdr:nvSpPr>
        <xdr:cNvPr id="196" name="楕円 195"/>
        <xdr:cNvSpPr/>
      </xdr:nvSpPr>
      <xdr:spPr>
        <a:xfrm>
          <a:off x="1968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132262</xdr:rowOff>
    </xdr:from>
    <xdr:to>
      <xdr:col>15</xdr:col>
      <xdr:colOff>50800</xdr:colOff>
      <xdr:row>59</xdr:row>
      <xdr:rowOff>160020</xdr:rowOff>
    </xdr:to>
    <xdr:cxnSp macro="">
      <xdr:nvCxnSpPr>
        <xdr:cNvPr id="197" name="直線コネクタ 196"/>
        <xdr:cNvCxnSpPr/>
      </xdr:nvCxnSpPr>
      <xdr:spPr>
        <a:xfrm>
          <a:off x="2019300" y="1024781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56969</xdr:rowOff>
    </xdr:from>
    <xdr:to>
      <xdr:col>6</xdr:col>
      <xdr:colOff>38100</xdr:colOff>
      <xdr:row>59</xdr:row>
      <xdr:rowOff>158569</xdr:rowOff>
    </xdr:to>
    <xdr:sp macro="" textlink="">
      <xdr:nvSpPr>
        <xdr:cNvPr id="198" name="楕円 197"/>
        <xdr:cNvSpPr/>
      </xdr:nvSpPr>
      <xdr:spPr>
        <a:xfrm>
          <a:off x="1079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107769</xdr:rowOff>
    </xdr:from>
    <xdr:to>
      <xdr:col>10</xdr:col>
      <xdr:colOff>114300</xdr:colOff>
      <xdr:row>59</xdr:row>
      <xdr:rowOff>132262</xdr:rowOff>
    </xdr:to>
    <xdr:cxnSp macro="">
      <xdr:nvCxnSpPr>
        <xdr:cNvPr id="199" name="直線コネクタ 198"/>
        <xdr:cNvCxnSpPr/>
      </xdr:nvCxnSpPr>
      <xdr:spPr>
        <a:xfrm>
          <a:off x="1130300" y="1022331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2" name="n_3aveValue【橋りょう・トンネル】&#10;有形固定資産減価償却率"/>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橋りょう・トンネル】&#10;有形固定資産減価償却率"/>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83655</xdr:rowOff>
    </xdr:from>
    <xdr:ext cx="405111" cy="259045"/>
    <xdr:sp macro="" textlink="">
      <xdr:nvSpPr>
        <xdr:cNvPr id="204" name="n_1mainValue【橋りょう・トンネル】&#10;有形固定資産減価償却率"/>
        <xdr:cNvSpPr txBox="1"/>
      </xdr:nvSpPr>
      <xdr:spPr>
        <a:xfrm>
          <a:off x="3582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55897</xdr:rowOff>
    </xdr:from>
    <xdr:ext cx="405111" cy="259045"/>
    <xdr:sp macro="" textlink="">
      <xdr:nvSpPr>
        <xdr:cNvPr id="205" name="n_2mainValue【橋りょう・トンネル】&#10;有形固定資産減価償却率"/>
        <xdr:cNvSpPr txBox="1"/>
      </xdr:nvSpPr>
      <xdr:spPr>
        <a:xfrm>
          <a:off x="2705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28139</xdr:rowOff>
    </xdr:from>
    <xdr:ext cx="405111" cy="259045"/>
    <xdr:sp macro="" textlink="">
      <xdr:nvSpPr>
        <xdr:cNvPr id="206" name="n_3mainValue【橋りょう・トンネル】&#10;有形固定資産減価償却率"/>
        <xdr:cNvSpPr txBox="1"/>
      </xdr:nvSpPr>
      <xdr:spPr>
        <a:xfrm>
          <a:off x="1816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3646</xdr:rowOff>
    </xdr:from>
    <xdr:ext cx="405111" cy="259045"/>
    <xdr:sp macro="" textlink="">
      <xdr:nvSpPr>
        <xdr:cNvPr id="207" name="n_4mainValue【橋りょう・トンネル】&#10;有形固定資産減価償却率"/>
        <xdr:cNvSpPr txBox="1"/>
      </xdr:nvSpPr>
      <xdr:spPr>
        <a:xfrm>
          <a:off x="927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42963</xdr:rowOff>
    </xdr:from>
    <xdr:to>
      <xdr:col>55</xdr:col>
      <xdr:colOff>50800</xdr:colOff>
      <xdr:row>60</xdr:row>
      <xdr:rowOff>144563</xdr:rowOff>
    </xdr:to>
    <xdr:sp macro="" textlink="">
      <xdr:nvSpPr>
        <xdr:cNvPr id="245" name="楕円 244"/>
        <xdr:cNvSpPr/>
      </xdr:nvSpPr>
      <xdr:spPr>
        <a:xfrm>
          <a:off x="10426700" y="1032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65840</xdr:rowOff>
    </xdr:from>
    <xdr:ext cx="690189" cy="259045"/>
    <xdr:sp macro="" textlink="">
      <xdr:nvSpPr>
        <xdr:cNvPr id="246" name="【橋りょう・トンネル】&#10;一人当たり有形固定資産（償却資産）額該当値テキスト"/>
        <xdr:cNvSpPr txBox="1"/>
      </xdr:nvSpPr>
      <xdr:spPr>
        <a:xfrm>
          <a:off x="10515600" y="10181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58091</xdr:rowOff>
    </xdr:from>
    <xdr:to>
      <xdr:col>50</xdr:col>
      <xdr:colOff>165100</xdr:colOff>
      <xdr:row>60</xdr:row>
      <xdr:rowOff>159691</xdr:rowOff>
    </xdr:to>
    <xdr:sp macro="" textlink="">
      <xdr:nvSpPr>
        <xdr:cNvPr id="247" name="楕円 246"/>
        <xdr:cNvSpPr/>
      </xdr:nvSpPr>
      <xdr:spPr>
        <a:xfrm>
          <a:off x="9588500" y="103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93763</xdr:rowOff>
    </xdr:from>
    <xdr:to>
      <xdr:col>55</xdr:col>
      <xdr:colOff>0</xdr:colOff>
      <xdr:row>60</xdr:row>
      <xdr:rowOff>108891</xdr:rowOff>
    </xdr:to>
    <xdr:cxnSp macro="">
      <xdr:nvCxnSpPr>
        <xdr:cNvPr id="248" name="直線コネクタ 247"/>
        <xdr:cNvCxnSpPr/>
      </xdr:nvCxnSpPr>
      <xdr:spPr>
        <a:xfrm flipV="1">
          <a:off x="9639300" y="10380763"/>
          <a:ext cx="838200" cy="1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67911</xdr:rowOff>
    </xdr:from>
    <xdr:to>
      <xdr:col>46</xdr:col>
      <xdr:colOff>38100</xdr:colOff>
      <xdr:row>60</xdr:row>
      <xdr:rowOff>169511</xdr:rowOff>
    </xdr:to>
    <xdr:sp macro="" textlink="">
      <xdr:nvSpPr>
        <xdr:cNvPr id="249" name="楕円 248"/>
        <xdr:cNvSpPr/>
      </xdr:nvSpPr>
      <xdr:spPr>
        <a:xfrm>
          <a:off x="8699500" y="1035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108891</xdr:rowOff>
    </xdr:from>
    <xdr:to>
      <xdr:col>50</xdr:col>
      <xdr:colOff>114300</xdr:colOff>
      <xdr:row>60</xdr:row>
      <xdr:rowOff>118711</xdr:rowOff>
    </xdr:to>
    <xdr:cxnSp macro="">
      <xdr:nvCxnSpPr>
        <xdr:cNvPr id="250" name="直線コネクタ 249"/>
        <xdr:cNvCxnSpPr/>
      </xdr:nvCxnSpPr>
      <xdr:spPr>
        <a:xfrm flipV="1">
          <a:off x="8750300" y="10395891"/>
          <a:ext cx="889000" cy="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79631</xdr:rowOff>
    </xdr:from>
    <xdr:to>
      <xdr:col>41</xdr:col>
      <xdr:colOff>101600</xdr:colOff>
      <xdr:row>61</xdr:row>
      <xdr:rowOff>9781</xdr:rowOff>
    </xdr:to>
    <xdr:sp macro="" textlink="">
      <xdr:nvSpPr>
        <xdr:cNvPr id="251" name="楕円 250"/>
        <xdr:cNvSpPr/>
      </xdr:nvSpPr>
      <xdr:spPr>
        <a:xfrm>
          <a:off x="7810500" y="1036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118711</xdr:rowOff>
    </xdr:from>
    <xdr:to>
      <xdr:col>45</xdr:col>
      <xdr:colOff>177800</xdr:colOff>
      <xdr:row>60</xdr:row>
      <xdr:rowOff>130431</xdr:rowOff>
    </xdr:to>
    <xdr:cxnSp macro="">
      <xdr:nvCxnSpPr>
        <xdr:cNvPr id="252" name="直線コネクタ 251"/>
        <xdr:cNvCxnSpPr/>
      </xdr:nvCxnSpPr>
      <xdr:spPr>
        <a:xfrm flipV="1">
          <a:off x="7861300" y="10405711"/>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87564</xdr:rowOff>
    </xdr:from>
    <xdr:to>
      <xdr:col>36</xdr:col>
      <xdr:colOff>165100</xdr:colOff>
      <xdr:row>61</xdr:row>
      <xdr:rowOff>17714</xdr:rowOff>
    </xdr:to>
    <xdr:sp macro="" textlink="">
      <xdr:nvSpPr>
        <xdr:cNvPr id="253" name="楕円 252"/>
        <xdr:cNvSpPr/>
      </xdr:nvSpPr>
      <xdr:spPr>
        <a:xfrm>
          <a:off x="6921500" y="1037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130431</xdr:rowOff>
    </xdr:from>
    <xdr:to>
      <xdr:col>41</xdr:col>
      <xdr:colOff>50800</xdr:colOff>
      <xdr:row>60</xdr:row>
      <xdr:rowOff>138364</xdr:rowOff>
    </xdr:to>
    <xdr:cxnSp macro="">
      <xdr:nvCxnSpPr>
        <xdr:cNvPr id="254" name="直線コネクタ 253"/>
        <xdr:cNvCxnSpPr/>
      </xdr:nvCxnSpPr>
      <xdr:spPr>
        <a:xfrm flipV="1">
          <a:off x="6972300" y="10417431"/>
          <a:ext cx="8890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xdr:cNvSpPr txBox="1"/>
      </xdr:nvSpPr>
      <xdr:spPr>
        <a:xfrm>
          <a:off x="92815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98167</xdr:rowOff>
    </xdr:from>
    <xdr:ext cx="690189" cy="259045"/>
    <xdr:sp macro="" textlink="">
      <xdr:nvSpPr>
        <xdr:cNvPr id="256" name="n_2aveValue【橋りょう・トンネル】&#10;一人当たり有形固定資産（償却資産）額"/>
        <xdr:cNvSpPr txBox="1"/>
      </xdr:nvSpPr>
      <xdr:spPr>
        <a:xfrm>
          <a:off x="84052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57" name="n_3aveValue【橋りょう・トンネル】&#10;一人当たり有形固定資産（償却資産）額"/>
        <xdr:cNvSpPr txBox="1"/>
      </xdr:nvSpPr>
      <xdr:spPr>
        <a:xfrm>
          <a:off x="7516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152161</xdr:rowOff>
    </xdr:from>
    <xdr:ext cx="690189" cy="259045"/>
    <xdr:sp macro="" textlink="">
      <xdr:nvSpPr>
        <xdr:cNvPr id="258" name="n_4aveValue【橋りょう・トンネル】&#10;一人当たり有形固定資産（償却資産）額"/>
        <xdr:cNvSpPr txBox="1"/>
      </xdr:nvSpPr>
      <xdr:spPr>
        <a:xfrm>
          <a:off x="6627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4768</xdr:rowOff>
    </xdr:from>
    <xdr:ext cx="690189" cy="259045"/>
    <xdr:sp macro="" textlink="">
      <xdr:nvSpPr>
        <xdr:cNvPr id="259" name="n_1mainValue【橋りょう・トンネル】&#10;一人当たり有形固定資産（償却資産）額"/>
        <xdr:cNvSpPr txBox="1"/>
      </xdr:nvSpPr>
      <xdr:spPr>
        <a:xfrm>
          <a:off x="9281505" y="101203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14588</xdr:rowOff>
    </xdr:from>
    <xdr:ext cx="690189" cy="259045"/>
    <xdr:sp macro="" textlink="">
      <xdr:nvSpPr>
        <xdr:cNvPr id="260" name="n_2mainValue【橋りょう・トンネル】&#10;一人当たり有形固定資産（償却資産）額"/>
        <xdr:cNvSpPr txBox="1"/>
      </xdr:nvSpPr>
      <xdr:spPr>
        <a:xfrm>
          <a:off x="8405205" y="10130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26308</xdr:rowOff>
    </xdr:from>
    <xdr:ext cx="690189" cy="259045"/>
    <xdr:sp macro="" textlink="">
      <xdr:nvSpPr>
        <xdr:cNvPr id="261" name="n_3mainValue【橋りょう・トンネル】&#10;一人当たり有形固定資産（償却資産）額"/>
        <xdr:cNvSpPr txBox="1"/>
      </xdr:nvSpPr>
      <xdr:spPr>
        <a:xfrm>
          <a:off x="7516205" y="10141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34241</xdr:rowOff>
    </xdr:from>
    <xdr:ext cx="690189" cy="259045"/>
    <xdr:sp macro="" textlink="">
      <xdr:nvSpPr>
        <xdr:cNvPr id="262" name="n_4mainValue【橋りょう・トンネル】&#10;一人当たり有形固定資産（償却資産）額"/>
        <xdr:cNvSpPr txBox="1"/>
      </xdr:nvSpPr>
      <xdr:spPr>
        <a:xfrm>
          <a:off x="6627205" y="10149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92" name="【公営住宅】&#10;有形固定資産減価償却率平均値テキスト"/>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38736</xdr:rowOff>
    </xdr:from>
    <xdr:to>
      <xdr:col>24</xdr:col>
      <xdr:colOff>114300</xdr:colOff>
      <xdr:row>80</xdr:row>
      <xdr:rowOff>140336</xdr:rowOff>
    </xdr:to>
    <xdr:sp macro="" textlink="">
      <xdr:nvSpPr>
        <xdr:cNvPr id="303" name="楕円 302"/>
        <xdr:cNvSpPr/>
      </xdr:nvSpPr>
      <xdr:spPr>
        <a:xfrm>
          <a:off x="45847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61613</xdr:rowOff>
    </xdr:from>
    <xdr:ext cx="405111" cy="259045"/>
    <xdr:sp macro="" textlink="">
      <xdr:nvSpPr>
        <xdr:cNvPr id="304" name="【公営住宅】&#10;有形固定資産減価償却率該当値テキスト"/>
        <xdr:cNvSpPr txBox="1"/>
      </xdr:nvSpPr>
      <xdr:spPr>
        <a:xfrm>
          <a:off x="4673600"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46355</xdr:rowOff>
    </xdr:from>
    <xdr:to>
      <xdr:col>20</xdr:col>
      <xdr:colOff>38100</xdr:colOff>
      <xdr:row>80</xdr:row>
      <xdr:rowOff>147955</xdr:rowOff>
    </xdr:to>
    <xdr:sp macro="" textlink="">
      <xdr:nvSpPr>
        <xdr:cNvPr id="305" name="楕円 304"/>
        <xdr:cNvSpPr/>
      </xdr:nvSpPr>
      <xdr:spPr>
        <a:xfrm>
          <a:off x="3746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89536</xdr:rowOff>
    </xdr:from>
    <xdr:to>
      <xdr:col>24</xdr:col>
      <xdr:colOff>63500</xdr:colOff>
      <xdr:row>80</xdr:row>
      <xdr:rowOff>97155</xdr:rowOff>
    </xdr:to>
    <xdr:cxnSp macro="">
      <xdr:nvCxnSpPr>
        <xdr:cNvPr id="306" name="直線コネクタ 305"/>
        <xdr:cNvCxnSpPr/>
      </xdr:nvCxnSpPr>
      <xdr:spPr>
        <a:xfrm flipV="1">
          <a:off x="3797300" y="13805536"/>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170180</xdr:rowOff>
    </xdr:from>
    <xdr:to>
      <xdr:col>15</xdr:col>
      <xdr:colOff>101600</xdr:colOff>
      <xdr:row>80</xdr:row>
      <xdr:rowOff>100330</xdr:rowOff>
    </xdr:to>
    <xdr:sp macro="" textlink="">
      <xdr:nvSpPr>
        <xdr:cNvPr id="307" name="楕円 306"/>
        <xdr:cNvSpPr/>
      </xdr:nvSpPr>
      <xdr:spPr>
        <a:xfrm>
          <a:off x="2857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49530</xdr:rowOff>
    </xdr:from>
    <xdr:to>
      <xdr:col>19</xdr:col>
      <xdr:colOff>177800</xdr:colOff>
      <xdr:row>80</xdr:row>
      <xdr:rowOff>97155</xdr:rowOff>
    </xdr:to>
    <xdr:cxnSp macro="">
      <xdr:nvCxnSpPr>
        <xdr:cNvPr id="308" name="直線コネクタ 307"/>
        <xdr:cNvCxnSpPr/>
      </xdr:nvCxnSpPr>
      <xdr:spPr>
        <a:xfrm>
          <a:off x="2908300" y="137655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13970</xdr:rowOff>
    </xdr:from>
    <xdr:to>
      <xdr:col>10</xdr:col>
      <xdr:colOff>165100</xdr:colOff>
      <xdr:row>80</xdr:row>
      <xdr:rowOff>115570</xdr:rowOff>
    </xdr:to>
    <xdr:sp macro="" textlink="">
      <xdr:nvSpPr>
        <xdr:cNvPr id="309" name="楕円 308"/>
        <xdr:cNvSpPr/>
      </xdr:nvSpPr>
      <xdr:spPr>
        <a:xfrm>
          <a:off x="1968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49530</xdr:rowOff>
    </xdr:from>
    <xdr:to>
      <xdr:col>15</xdr:col>
      <xdr:colOff>50800</xdr:colOff>
      <xdr:row>80</xdr:row>
      <xdr:rowOff>64770</xdr:rowOff>
    </xdr:to>
    <xdr:cxnSp macro="">
      <xdr:nvCxnSpPr>
        <xdr:cNvPr id="310" name="直線コネクタ 309"/>
        <xdr:cNvCxnSpPr/>
      </xdr:nvCxnSpPr>
      <xdr:spPr>
        <a:xfrm flipV="1">
          <a:off x="2019300" y="137655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21589</xdr:rowOff>
    </xdr:from>
    <xdr:to>
      <xdr:col>6</xdr:col>
      <xdr:colOff>38100</xdr:colOff>
      <xdr:row>80</xdr:row>
      <xdr:rowOff>123189</xdr:rowOff>
    </xdr:to>
    <xdr:sp macro="" textlink="">
      <xdr:nvSpPr>
        <xdr:cNvPr id="311" name="楕円 310"/>
        <xdr:cNvSpPr/>
      </xdr:nvSpPr>
      <xdr:spPr>
        <a:xfrm>
          <a:off x="1079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64770</xdr:rowOff>
    </xdr:from>
    <xdr:to>
      <xdr:col>10</xdr:col>
      <xdr:colOff>114300</xdr:colOff>
      <xdr:row>80</xdr:row>
      <xdr:rowOff>72389</xdr:rowOff>
    </xdr:to>
    <xdr:cxnSp macro="">
      <xdr:nvCxnSpPr>
        <xdr:cNvPr id="312" name="直線コネクタ 311"/>
        <xdr:cNvCxnSpPr/>
      </xdr:nvCxnSpPr>
      <xdr:spPr>
        <a:xfrm flipV="1">
          <a:off x="1130300" y="137807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3" name="n_1aveValue【公営住宅】&#10;有形固定資産減価償却率"/>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14" name="n_2aveValue【公営住宅】&#10;有形固定資産減価償却率"/>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15" name="n_3aveValue【公営住宅】&#10;有形固定資産減価償却率"/>
        <xdr:cNvSpPr txBox="1"/>
      </xdr:nvSpPr>
      <xdr:spPr>
        <a:xfrm>
          <a:off x="1816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公営住宅】&#10;有形固定資産減価償却率"/>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164482</xdr:rowOff>
    </xdr:from>
    <xdr:ext cx="405111" cy="259045"/>
    <xdr:sp macro="" textlink="">
      <xdr:nvSpPr>
        <xdr:cNvPr id="317" name="n_1mainValue【公営住宅】&#10;有形固定資産減価償却率"/>
        <xdr:cNvSpPr txBox="1"/>
      </xdr:nvSpPr>
      <xdr:spPr>
        <a:xfrm>
          <a:off x="35820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318" name="n_2mainValue【公営住宅】&#10;有形固定資産減価償却率"/>
        <xdr:cNvSpPr txBox="1"/>
      </xdr:nvSpPr>
      <xdr:spPr>
        <a:xfrm>
          <a:off x="2705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132097</xdr:rowOff>
    </xdr:from>
    <xdr:ext cx="405111" cy="259045"/>
    <xdr:sp macro="" textlink="">
      <xdr:nvSpPr>
        <xdr:cNvPr id="319" name="n_3mainValue【公営住宅】&#10;有形固定資産減価償却率"/>
        <xdr:cNvSpPr txBox="1"/>
      </xdr:nvSpPr>
      <xdr:spPr>
        <a:xfrm>
          <a:off x="1816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139716</xdr:rowOff>
    </xdr:from>
    <xdr:ext cx="405111" cy="259045"/>
    <xdr:sp macro="" textlink="">
      <xdr:nvSpPr>
        <xdr:cNvPr id="320" name="n_4mainValue【公営住宅】&#10;有形固定資産減価償却率"/>
        <xdr:cNvSpPr txBox="1"/>
      </xdr:nvSpPr>
      <xdr:spPr>
        <a:xfrm>
          <a:off x="927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51" name="【公営住宅】&#10;一人当たり面積平均値テキスト"/>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34979</xdr:rowOff>
    </xdr:from>
    <xdr:to>
      <xdr:col>55</xdr:col>
      <xdr:colOff>50800</xdr:colOff>
      <xdr:row>81</xdr:row>
      <xdr:rowOff>136579</xdr:rowOff>
    </xdr:to>
    <xdr:sp macro="" textlink="">
      <xdr:nvSpPr>
        <xdr:cNvPr id="362" name="楕円 361"/>
        <xdr:cNvSpPr/>
      </xdr:nvSpPr>
      <xdr:spPr>
        <a:xfrm>
          <a:off x="10426700" y="1392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57856</xdr:rowOff>
    </xdr:from>
    <xdr:ext cx="469744" cy="259045"/>
    <xdr:sp macro="" textlink="">
      <xdr:nvSpPr>
        <xdr:cNvPr id="363" name="【公営住宅】&#10;一人当たり面積該当値テキスト"/>
        <xdr:cNvSpPr txBox="1"/>
      </xdr:nvSpPr>
      <xdr:spPr>
        <a:xfrm>
          <a:off x="10515600" y="1377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56316</xdr:rowOff>
    </xdr:from>
    <xdr:to>
      <xdr:col>50</xdr:col>
      <xdr:colOff>165100</xdr:colOff>
      <xdr:row>81</xdr:row>
      <xdr:rowOff>157916</xdr:rowOff>
    </xdr:to>
    <xdr:sp macro="" textlink="">
      <xdr:nvSpPr>
        <xdr:cNvPr id="364" name="楕円 363"/>
        <xdr:cNvSpPr/>
      </xdr:nvSpPr>
      <xdr:spPr>
        <a:xfrm>
          <a:off x="9588500" y="139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85779</xdr:rowOff>
    </xdr:from>
    <xdr:to>
      <xdr:col>55</xdr:col>
      <xdr:colOff>0</xdr:colOff>
      <xdr:row>81</xdr:row>
      <xdr:rowOff>107116</xdr:rowOff>
    </xdr:to>
    <xdr:cxnSp macro="">
      <xdr:nvCxnSpPr>
        <xdr:cNvPr id="365" name="直線コネクタ 364"/>
        <xdr:cNvCxnSpPr/>
      </xdr:nvCxnSpPr>
      <xdr:spPr>
        <a:xfrm flipV="1">
          <a:off x="9639300" y="13973229"/>
          <a:ext cx="838200" cy="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71338</xdr:rowOff>
    </xdr:from>
    <xdr:to>
      <xdr:col>46</xdr:col>
      <xdr:colOff>38100</xdr:colOff>
      <xdr:row>82</xdr:row>
      <xdr:rowOff>1488</xdr:rowOff>
    </xdr:to>
    <xdr:sp macro="" textlink="">
      <xdr:nvSpPr>
        <xdr:cNvPr id="366" name="楕円 365"/>
        <xdr:cNvSpPr/>
      </xdr:nvSpPr>
      <xdr:spPr>
        <a:xfrm>
          <a:off x="8699500" y="139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107116</xdr:rowOff>
    </xdr:from>
    <xdr:to>
      <xdr:col>50</xdr:col>
      <xdr:colOff>114300</xdr:colOff>
      <xdr:row>81</xdr:row>
      <xdr:rowOff>122138</xdr:rowOff>
    </xdr:to>
    <xdr:cxnSp macro="">
      <xdr:nvCxnSpPr>
        <xdr:cNvPr id="367" name="直線コネクタ 366"/>
        <xdr:cNvCxnSpPr/>
      </xdr:nvCxnSpPr>
      <xdr:spPr>
        <a:xfrm flipV="1">
          <a:off x="8750300" y="13994566"/>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89844</xdr:rowOff>
    </xdr:from>
    <xdr:to>
      <xdr:col>41</xdr:col>
      <xdr:colOff>101600</xdr:colOff>
      <xdr:row>82</xdr:row>
      <xdr:rowOff>19994</xdr:rowOff>
    </xdr:to>
    <xdr:sp macro="" textlink="">
      <xdr:nvSpPr>
        <xdr:cNvPr id="368" name="楕円 367"/>
        <xdr:cNvSpPr/>
      </xdr:nvSpPr>
      <xdr:spPr>
        <a:xfrm>
          <a:off x="7810500" y="1397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122138</xdr:rowOff>
    </xdr:from>
    <xdr:to>
      <xdr:col>45</xdr:col>
      <xdr:colOff>177800</xdr:colOff>
      <xdr:row>81</xdr:row>
      <xdr:rowOff>140644</xdr:rowOff>
    </xdr:to>
    <xdr:cxnSp macro="">
      <xdr:nvCxnSpPr>
        <xdr:cNvPr id="369" name="直線コネクタ 368"/>
        <xdr:cNvCxnSpPr/>
      </xdr:nvCxnSpPr>
      <xdr:spPr>
        <a:xfrm flipV="1">
          <a:off x="7861300" y="14009588"/>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99423</xdr:rowOff>
    </xdr:from>
    <xdr:to>
      <xdr:col>36</xdr:col>
      <xdr:colOff>165100</xdr:colOff>
      <xdr:row>82</xdr:row>
      <xdr:rowOff>29573</xdr:rowOff>
    </xdr:to>
    <xdr:sp macro="" textlink="">
      <xdr:nvSpPr>
        <xdr:cNvPr id="370" name="楕円 369"/>
        <xdr:cNvSpPr/>
      </xdr:nvSpPr>
      <xdr:spPr>
        <a:xfrm>
          <a:off x="6921500" y="1398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140644</xdr:rowOff>
    </xdr:from>
    <xdr:to>
      <xdr:col>41</xdr:col>
      <xdr:colOff>50800</xdr:colOff>
      <xdr:row>81</xdr:row>
      <xdr:rowOff>150223</xdr:rowOff>
    </xdr:to>
    <xdr:cxnSp macro="">
      <xdr:nvCxnSpPr>
        <xdr:cNvPr id="371" name="直線コネクタ 370"/>
        <xdr:cNvCxnSpPr/>
      </xdr:nvCxnSpPr>
      <xdr:spPr>
        <a:xfrm flipV="1">
          <a:off x="6972300" y="14028094"/>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33219</xdr:rowOff>
    </xdr:from>
    <xdr:ext cx="469744" cy="259045"/>
    <xdr:sp macro="" textlink="">
      <xdr:nvSpPr>
        <xdr:cNvPr id="372" name="n_1aveValue【公営住宅】&#10;一人当たり面積"/>
        <xdr:cNvSpPr txBox="1"/>
      </xdr:nvSpPr>
      <xdr:spPr>
        <a:xfrm>
          <a:off x="9391727" y="1443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34199</xdr:rowOff>
    </xdr:from>
    <xdr:ext cx="469744" cy="259045"/>
    <xdr:sp macro="" textlink="">
      <xdr:nvSpPr>
        <xdr:cNvPr id="373" name="n_2aveValue【公営住宅】&#10;一人当たり面積"/>
        <xdr:cNvSpPr txBox="1"/>
      </xdr:nvSpPr>
      <xdr:spPr>
        <a:xfrm>
          <a:off x="8515427" y="144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61957</xdr:rowOff>
    </xdr:from>
    <xdr:ext cx="469744" cy="259045"/>
    <xdr:sp macro="" textlink="">
      <xdr:nvSpPr>
        <xdr:cNvPr id="374" name="n_3aveValue【公営住宅】&#10;一人当たり面積"/>
        <xdr:cNvSpPr txBox="1"/>
      </xdr:nvSpPr>
      <xdr:spPr>
        <a:xfrm>
          <a:off x="7626427" y="144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57711</xdr:rowOff>
    </xdr:from>
    <xdr:ext cx="469744" cy="259045"/>
    <xdr:sp macro="" textlink="">
      <xdr:nvSpPr>
        <xdr:cNvPr id="375" name="n_4aveValue【公営住宅】&#10;一人当たり面積"/>
        <xdr:cNvSpPr txBox="1"/>
      </xdr:nvSpPr>
      <xdr:spPr>
        <a:xfrm>
          <a:off x="6737427" y="1445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2993</xdr:rowOff>
    </xdr:from>
    <xdr:ext cx="469744" cy="259045"/>
    <xdr:sp macro="" textlink="">
      <xdr:nvSpPr>
        <xdr:cNvPr id="376" name="n_1mainValue【公営住宅】&#10;一人当たり面積"/>
        <xdr:cNvSpPr txBox="1"/>
      </xdr:nvSpPr>
      <xdr:spPr>
        <a:xfrm>
          <a:off x="9391727" y="1371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18015</xdr:rowOff>
    </xdr:from>
    <xdr:ext cx="469744" cy="259045"/>
    <xdr:sp macro="" textlink="">
      <xdr:nvSpPr>
        <xdr:cNvPr id="377" name="n_2mainValue【公営住宅】&#10;一人当たり面積"/>
        <xdr:cNvSpPr txBox="1"/>
      </xdr:nvSpPr>
      <xdr:spPr>
        <a:xfrm>
          <a:off x="8515427" y="137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36521</xdr:rowOff>
    </xdr:from>
    <xdr:ext cx="469744" cy="259045"/>
    <xdr:sp macro="" textlink="">
      <xdr:nvSpPr>
        <xdr:cNvPr id="378" name="n_3mainValue【公営住宅】&#10;一人当たり面積"/>
        <xdr:cNvSpPr txBox="1"/>
      </xdr:nvSpPr>
      <xdr:spPr>
        <a:xfrm>
          <a:off x="7626427" y="1375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46100</xdr:rowOff>
    </xdr:from>
    <xdr:ext cx="469744" cy="259045"/>
    <xdr:sp macro="" textlink="">
      <xdr:nvSpPr>
        <xdr:cNvPr id="379" name="n_4mainValue【公営住宅】&#10;一人当たり面積"/>
        <xdr:cNvSpPr txBox="1"/>
      </xdr:nvSpPr>
      <xdr:spPr>
        <a:xfrm>
          <a:off x="6737427" y="1376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437" name="直線コネクタ 436"/>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8"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9" name="直線コネクタ 43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440" name="【学校施設】&#10;有形固定資産減価償却率最大値テキスト"/>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441" name="直線コネクタ 440"/>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442" name="【学校施設】&#10;有形固定資産減価償却率平均値テキスト"/>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443" name="フローチャート: 判断 442"/>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444" name="フローチャート: 判断 443"/>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445" name="フローチャート: 判断 444"/>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446" name="フローチャート: 判断 445"/>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447" name="フローチャート: 判断 446"/>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xdr:rowOff>
    </xdr:from>
    <xdr:to>
      <xdr:col>85</xdr:col>
      <xdr:colOff>177800</xdr:colOff>
      <xdr:row>59</xdr:row>
      <xdr:rowOff>104684</xdr:rowOff>
    </xdr:to>
    <xdr:sp macro="" textlink="">
      <xdr:nvSpPr>
        <xdr:cNvPr id="453" name="楕円 452"/>
        <xdr:cNvSpPr/>
      </xdr:nvSpPr>
      <xdr:spPr>
        <a:xfrm>
          <a:off x="162687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25961</xdr:rowOff>
    </xdr:from>
    <xdr:ext cx="405111" cy="259045"/>
    <xdr:sp macro="" textlink="">
      <xdr:nvSpPr>
        <xdr:cNvPr id="454" name="【学校施設】&#10;有形固定資産減価償却率該当値テキスト"/>
        <xdr:cNvSpPr txBox="1"/>
      </xdr:nvSpPr>
      <xdr:spPr>
        <a:xfrm>
          <a:off x="16357600" y="997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135346</xdr:rowOff>
    </xdr:from>
    <xdr:to>
      <xdr:col>81</xdr:col>
      <xdr:colOff>101600</xdr:colOff>
      <xdr:row>59</xdr:row>
      <xdr:rowOff>65496</xdr:rowOff>
    </xdr:to>
    <xdr:sp macro="" textlink="">
      <xdr:nvSpPr>
        <xdr:cNvPr id="455" name="楕円 454"/>
        <xdr:cNvSpPr/>
      </xdr:nvSpPr>
      <xdr:spPr>
        <a:xfrm>
          <a:off x="15430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14696</xdr:rowOff>
    </xdr:from>
    <xdr:to>
      <xdr:col>85</xdr:col>
      <xdr:colOff>127000</xdr:colOff>
      <xdr:row>59</xdr:row>
      <xdr:rowOff>53884</xdr:rowOff>
    </xdr:to>
    <xdr:cxnSp macro="">
      <xdr:nvCxnSpPr>
        <xdr:cNvPr id="456" name="直線コネクタ 455"/>
        <xdr:cNvCxnSpPr/>
      </xdr:nvCxnSpPr>
      <xdr:spPr>
        <a:xfrm>
          <a:off x="15481300" y="1013024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96157</xdr:rowOff>
    </xdr:from>
    <xdr:to>
      <xdr:col>76</xdr:col>
      <xdr:colOff>165100</xdr:colOff>
      <xdr:row>59</xdr:row>
      <xdr:rowOff>26307</xdr:rowOff>
    </xdr:to>
    <xdr:sp macro="" textlink="">
      <xdr:nvSpPr>
        <xdr:cNvPr id="457" name="楕円 456"/>
        <xdr:cNvSpPr/>
      </xdr:nvSpPr>
      <xdr:spPr>
        <a:xfrm>
          <a:off x="14541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146957</xdr:rowOff>
    </xdr:from>
    <xdr:to>
      <xdr:col>81</xdr:col>
      <xdr:colOff>50800</xdr:colOff>
      <xdr:row>59</xdr:row>
      <xdr:rowOff>14696</xdr:rowOff>
    </xdr:to>
    <xdr:cxnSp macro="">
      <xdr:nvCxnSpPr>
        <xdr:cNvPr id="458" name="直線コネクタ 457"/>
        <xdr:cNvCxnSpPr/>
      </xdr:nvCxnSpPr>
      <xdr:spPr>
        <a:xfrm>
          <a:off x="14592300" y="1009105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56969</xdr:rowOff>
    </xdr:from>
    <xdr:to>
      <xdr:col>72</xdr:col>
      <xdr:colOff>38100</xdr:colOff>
      <xdr:row>58</xdr:row>
      <xdr:rowOff>158569</xdr:rowOff>
    </xdr:to>
    <xdr:sp macro="" textlink="">
      <xdr:nvSpPr>
        <xdr:cNvPr id="459" name="楕円 458"/>
        <xdr:cNvSpPr/>
      </xdr:nvSpPr>
      <xdr:spPr>
        <a:xfrm>
          <a:off x="13652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107769</xdr:rowOff>
    </xdr:from>
    <xdr:to>
      <xdr:col>76</xdr:col>
      <xdr:colOff>114300</xdr:colOff>
      <xdr:row>58</xdr:row>
      <xdr:rowOff>146957</xdr:rowOff>
    </xdr:to>
    <xdr:cxnSp macro="">
      <xdr:nvCxnSpPr>
        <xdr:cNvPr id="460" name="直線コネクタ 459"/>
        <xdr:cNvCxnSpPr/>
      </xdr:nvCxnSpPr>
      <xdr:spPr>
        <a:xfrm>
          <a:off x="13703300" y="100518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132080</xdr:rowOff>
    </xdr:from>
    <xdr:to>
      <xdr:col>67</xdr:col>
      <xdr:colOff>101600</xdr:colOff>
      <xdr:row>61</xdr:row>
      <xdr:rowOff>62230</xdr:rowOff>
    </xdr:to>
    <xdr:sp macro="" textlink="">
      <xdr:nvSpPr>
        <xdr:cNvPr id="461" name="楕円 460"/>
        <xdr:cNvSpPr/>
      </xdr:nvSpPr>
      <xdr:spPr>
        <a:xfrm>
          <a:off x="12763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107769</xdr:rowOff>
    </xdr:from>
    <xdr:to>
      <xdr:col>71</xdr:col>
      <xdr:colOff>177800</xdr:colOff>
      <xdr:row>61</xdr:row>
      <xdr:rowOff>11430</xdr:rowOff>
    </xdr:to>
    <xdr:cxnSp macro="">
      <xdr:nvCxnSpPr>
        <xdr:cNvPr id="462" name="直線コネクタ 461"/>
        <xdr:cNvCxnSpPr/>
      </xdr:nvCxnSpPr>
      <xdr:spPr>
        <a:xfrm flipV="1">
          <a:off x="12814300" y="10051869"/>
          <a:ext cx="889000" cy="41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463" name="n_1aveValue【学校施設】&#10;有形固定資産減価償却率"/>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464" name="n_2aveValue【学校施設】&#10;有形固定資産減価償却率"/>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465" name="n_3aveValue【学校施設】&#10;有形固定資産減価償却率"/>
        <xdr:cNvSpPr txBox="1"/>
      </xdr:nvSpPr>
      <xdr:spPr>
        <a:xfrm>
          <a:off x="13500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466" name="n_4aveValue【学校施設】&#10;有形固定資産減価償却率"/>
        <xdr:cNvSpPr txBox="1"/>
      </xdr:nvSpPr>
      <xdr:spPr>
        <a:xfrm>
          <a:off x="12611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82023</xdr:rowOff>
    </xdr:from>
    <xdr:ext cx="405111" cy="259045"/>
    <xdr:sp macro="" textlink="">
      <xdr:nvSpPr>
        <xdr:cNvPr id="467" name="n_1mainValue【学校施設】&#10;有形固定資産減価償却率"/>
        <xdr:cNvSpPr txBox="1"/>
      </xdr:nvSpPr>
      <xdr:spPr>
        <a:xfrm>
          <a:off x="15266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42834</xdr:rowOff>
    </xdr:from>
    <xdr:ext cx="405111" cy="259045"/>
    <xdr:sp macro="" textlink="">
      <xdr:nvSpPr>
        <xdr:cNvPr id="468" name="n_2mainValue【学校施設】&#10;有形固定資産減価償却率"/>
        <xdr:cNvSpPr txBox="1"/>
      </xdr:nvSpPr>
      <xdr:spPr>
        <a:xfrm>
          <a:off x="14389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3646</xdr:rowOff>
    </xdr:from>
    <xdr:ext cx="405111" cy="259045"/>
    <xdr:sp macro="" textlink="">
      <xdr:nvSpPr>
        <xdr:cNvPr id="469" name="n_3mainValue【学校施設】&#10;有形固定資産減価償却率"/>
        <xdr:cNvSpPr txBox="1"/>
      </xdr:nvSpPr>
      <xdr:spPr>
        <a:xfrm>
          <a:off x="13500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470" name="n_4mainValue【学校施設】&#10;有形固定資産減価償却率"/>
        <xdr:cNvSpPr txBox="1"/>
      </xdr:nvSpPr>
      <xdr:spPr>
        <a:xfrm>
          <a:off x="12611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1" name="直線コネクタ 4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4" name="テキスト ボックス 483"/>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6" name="テキスト ボックス 485"/>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8" name="テキスト ボックス 487"/>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492" name="直線コネクタ 491"/>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493" name="【学校施設】&#10;一人当たり面積最小値テキスト"/>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494" name="直線コネクタ 493"/>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495" name="【学校施設】&#10;一人当たり面積最大値テキスト"/>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496" name="直線コネクタ 495"/>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497" name="【学校施設】&#10;一人当たり面積平均値テキスト"/>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498" name="フローチャート: 判断 497"/>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499" name="フローチャート: 判断 498"/>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00" name="フローチャート: 判断 499"/>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01" name="フローチャート: 判断 500"/>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502" name="フローチャート: 判断 501"/>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163399</xdr:rowOff>
    </xdr:from>
    <xdr:to>
      <xdr:col>116</xdr:col>
      <xdr:colOff>114300</xdr:colOff>
      <xdr:row>63</xdr:row>
      <xdr:rowOff>93549</xdr:rowOff>
    </xdr:to>
    <xdr:sp macro="" textlink="">
      <xdr:nvSpPr>
        <xdr:cNvPr id="508" name="楕円 507"/>
        <xdr:cNvSpPr/>
      </xdr:nvSpPr>
      <xdr:spPr>
        <a:xfrm>
          <a:off x="22110700" y="1079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78326</xdr:rowOff>
    </xdr:from>
    <xdr:ext cx="469744" cy="259045"/>
    <xdr:sp macro="" textlink="">
      <xdr:nvSpPr>
        <xdr:cNvPr id="509" name="【学校施設】&#10;一人当たり面積該当値テキスト"/>
        <xdr:cNvSpPr txBox="1"/>
      </xdr:nvSpPr>
      <xdr:spPr>
        <a:xfrm>
          <a:off x="22199600" y="1070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166415</xdr:rowOff>
    </xdr:from>
    <xdr:to>
      <xdr:col>112</xdr:col>
      <xdr:colOff>38100</xdr:colOff>
      <xdr:row>63</xdr:row>
      <xdr:rowOff>96565</xdr:rowOff>
    </xdr:to>
    <xdr:sp macro="" textlink="">
      <xdr:nvSpPr>
        <xdr:cNvPr id="510" name="楕円 509"/>
        <xdr:cNvSpPr/>
      </xdr:nvSpPr>
      <xdr:spPr>
        <a:xfrm>
          <a:off x="21272500" y="10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42749</xdr:rowOff>
    </xdr:from>
    <xdr:to>
      <xdr:col>116</xdr:col>
      <xdr:colOff>63500</xdr:colOff>
      <xdr:row>63</xdr:row>
      <xdr:rowOff>45765</xdr:rowOff>
    </xdr:to>
    <xdr:cxnSp macro="">
      <xdr:nvCxnSpPr>
        <xdr:cNvPr id="511" name="直線コネクタ 510"/>
        <xdr:cNvCxnSpPr/>
      </xdr:nvCxnSpPr>
      <xdr:spPr>
        <a:xfrm flipV="1">
          <a:off x="21323300" y="10844099"/>
          <a:ext cx="8382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168428</xdr:rowOff>
    </xdr:from>
    <xdr:to>
      <xdr:col>107</xdr:col>
      <xdr:colOff>101600</xdr:colOff>
      <xdr:row>63</xdr:row>
      <xdr:rowOff>98578</xdr:rowOff>
    </xdr:to>
    <xdr:sp macro="" textlink="">
      <xdr:nvSpPr>
        <xdr:cNvPr id="512" name="楕円 511"/>
        <xdr:cNvSpPr/>
      </xdr:nvSpPr>
      <xdr:spPr>
        <a:xfrm>
          <a:off x="20383500" y="1079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45765</xdr:rowOff>
    </xdr:from>
    <xdr:to>
      <xdr:col>111</xdr:col>
      <xdr:colOff>177800</xdr:colOff>
      <xdr:row>63</xdr:row>
      <xdr:rowOff>47778</xdr:rowOff>
    </xdr:to>
    <xdr:cxnSp macro="">
      <xdr:nvCxnSpPr>
        <xdr:cNvPr id="513" name="直線コネクタ 512"/>
        <xdr:cNvCxnSpPr/>
      </xdr:nvCxnSpPr>
      <xdr:spPr>
        <a:xfrm flipV="1">
          <a:off x="20434300" y="10847115"/>
          <a:ext cx="8890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170988</xdr:rowOff>
    </xdr:from>
    <xdr:to>
      <xdr:col>102</xdr:col>
      <xdr:colOff>165100</xdr:colOff>
      <xdr:row>63</xdr:row>
      <xdr:rowOff>101138</xdr:rowOff>
    </xdr:to>
    <xdr:sp macro="" textlink="">
      <xdr:nvSpPr>
        <xdr:cNvPr id="514" name="楕円 513"/>
        <xdr:cNvSpPr/>
      </xdr:nvSpPr>
      <xdr:spPr>
        <a:xfrm>
          <a:off x="19494500" y="1080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47778</xdr:rowOff>
    </xdr:from>
    <xdr:to>
      <xdr:col>107</xdr:col>
      <xdr:colOff>50800</xdr:colOff>
      <xdr:row>63</xdr:row>
      <xdr:rowOff>50338</xdr:rowOff>
    </xdr:to>
    <xdr:cxnSp macro="">
      <xdr:nvCxnSpPr>
        <xdr:cNvPr id="515" name="直線コネクタ 514"/>
        <xdr:cNvCxnSpPr/>
      </xdr:nvCxnSpPr>
      <xdr:spPr>
        <a:xfrm flipV="1">
          <a:off x="19545300" y="10849128"/>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864</xdr:rowOff>
    </xdr:from>
    <xdr:to>
      <xdr:col>98</xdr:col>
      <xdr:colOff>38100</xdr:colOff>
      <xdr:row>63</xdr:row>
      <xdr:rowOff>102464</xdr:rowOff>
    </xdr:to>
    <xdr:sp macro="" textlink="">
      <xdr:nvSpPr>
        <xdr:cNvPr id="516" name="楕円 515"/>
        <xdr:cNvSpPr/>
      </xdr:nvSpPr>
      <xdr:spPr>
        <a:xfrm>
          <a:off x="18605500" y="1080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50338</xdr:rowOff>
    </xdr:from>
    <xdr:to>
      <xdr:col>102</xdr:col>
      <xdr:colOff>114300</xdr:colOff>
      <xdr:row>63</xdr:row>
      <xdr:rowOff>51664</xdr:rowOff>
    </xdr:to>
    <xdr:cxnSp macro="">
      <xdr:nvCxnSpPr>
        <xdr:cNvPr id="517" name="直線コネクタ 516"/>
        <xdr:cNvCxnSpPr/>
      </xdr:nvCxnSpPr>
      <xdr:spPr>
        <a:xfrm flipV="1">
          <a:off x="18656300" y="10851688"/>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518" name="n_1aveValue【学校施設】&#10;一人当たり面積"/>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519" name="n_2aveValue【学校施設】&#10;一人当たり面積"/>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520" name="n_3aveValue【学校施設】&#10;一人当たり面積"/>
        <xdr:cNvSpPr txBox="1"/>
      </xdr:nvSpPr>
      <xdr:spPr>
        <a:xfrm>
          <a:off x="19310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521" name="n_4aveValue【学校施設】&#10;一人当たり面積"/>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87692</xdr:rowOff>
    </xdr:from>
    <xdr:ext cx="469744" cy="259045"/>
    <xdr:sp macro="" textlink="">
      <xdr:nvSpPr>
        <xdr:cNvPr id="522" name="n_1mainValue【学校施設】&#10;一人当たり面積"/>
        <xdr:cNvSpPr txBox="1"/>
      </xdr:nvSpPr>
      <xdr:spPr>
        <a:xfrm>
          <a:off x="21075727" y="1088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89705</xdr:rowOff>
    </xdr:from>
    <xdr:ext cx="469744" cy="259045"/>
    <xdr:sp macro="" textlink="">
      <xdr:nvSpPr>
        <xdr:cNvPr id="523" name="n_2mainValue【学校施設】&#10;一人当たり面積"/>
        <xdr:cNvSpPr txBox="1"/>
      </xdr:nvSpPr>
      <xdr:spPr>
        <a:xfrm>
          <a:off x="20199427" y="1089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92265</xdr:rowOff>
    </xdr:from>
    <xdr:ext cx="469744" cy="259045"/>
    <xdr:sp macro="" textlink="">
      <xdr:nvSpPr>
        <xdr:cNvPr id="524" name="n_3mainValue【学校施設】&#10;一人当たり面積"/>
        <xdr:cNvSpPr txBox="1"/>
      </xdr:nvSpPr>
      <xdr:spPr>
        <a:xfrm>
          <a:off x="19310427" y="1089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93591</xdr:rowOff>
    </xdr:from>
    <xdr:ext cx="469744" cy="259045"/>
    <xdr:sp macro="" textlink="">
      <xdr:nvSpPr>
        <xdr:cNvPr id="525" name="n_4mainValue【学校施設】&#10;一人当たり面積"/>
        <xdr:cNvSpPr txBox="1"/>
      </xdr:nvSpPr>
      <xdr:spPr>
        <a:xfrm>
          <a:off x="18421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551" name="直線コネクタ 550"/>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554" name="【児童館】&#10;有形固定資産減価償却率最大値テキスト"/>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555" name="直線コネクタ 554"/>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23240</xdr:rowOff>
    </xdr:from>
    <xdr:ext cx="405111" cy="259045"/>
    <xdr:sp macro="" textlink="">
      <xdr:nvSpPr>
        <xdr:cNvPr id="556" name="【児童館】&#10;有形固定資産減価償却率平均値テキスト"/>
        <xdr:cNvSpPr txBox="1"/>
      </xdr:nvSpPr>
      <xdr:spPr>
        <a:xfrm>
          <a:off x="16357600" y="14082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557" name="フローチャート: 判断 556"/>
        <xdr:cNvSpPr/>
      </xdr:nvSpPr>
      <xdr:spPr>
        <a:xfrm>
          <a:off x="162687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558" name="フローチャート: 判断 557"/>
        <xdr:cNvSpPr/>
      </xdr:nvSpPr>
      <xdr:spPr>
        <a:xfrm>
          <a:off x="1543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559" name="フローチャート: 判断 558"/>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560" name="フローチャート: 判断 559"/>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561" name="フローチャート: 判断 560"/>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567" name="楕円 566"/>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568"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569" name="楕円 568"/>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570" name="直線コネクタ 569"/>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571" name="楕円 570"/>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572" name="直線コネクタ 571"/>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573" name="楕円 572"/>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574" name="直線コネクタ 573"/>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575" name="楕円 574"/>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576" name="直線コネクタ 575"/>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105427</xdr:rowOff>
    </xdr:from>
    <xdr:ext cx="405111" cy="259045"/>
    <xdr:sp macro="" textlink="">
      <xdr:nvSpPr>
        <xdr:cNvPr id="577" name="n_1aveValue【児童館】&#10;有形固定資産減価償却率"/>
        <xdr:cNvSpPr txBox="1"/>
      </xdr:nvSpPr>
      <xdr:spPr>
        <a:xfrm>
          <a:off x="15266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578" name="n_2aveValue【児童館】&#10;有形固定資産減価償却率"/>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579" name="n_3aveValue【児童館】&#10;有形固定資産減価償却率"/>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580" name="n_4aveValue【児童館】&#10;有形固定資産減価償却率"/>
        <xdr:cNvSpPr txBox="1"/>
      </xdr:nvSpPr>
      <xdr:spPr>
        <a:xfrm>
          <a:off x="12611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581"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582"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583"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584"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115824</xdr:rowOff>
    </xdr:from>
    <xdr:to>
      <xdr:col>116</xdr:col>
      <xdr:colOff>62864</xdr:colOff>
      <xdr:row>85</xdr:row>
      <xdr:rowOff>106680</xdr:rowOff>
    </xdr:to>
    <xdr:cxnSp macro="">
      <xdr:nvCxnSpPr>
        <xdr:cNvPr id="606" name="直線コネクタ 605"/>
        <xdr:cNvCxnSpPr/>
      </xdr:nvCxnSpPr>
      <xdr:spPr>
        <a:xfrm flipV="1">
          <a:off x="22160864" y="1348892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110507</xdr:rowOff>
    </xdr:from>
    <xdr:ext cx="469744" cy="259045"/>
    <xdr:sp macro="" textlink="">
      <xdr:nvSpPr>
        <xdr:cNvPr id="607" name="【児童館】&#10;一人当たり面積最小値テキスト"/>
        <xdr:cNvSpPr txBox="1"/>
      </xdr:nvSpPr>
      <xdr:spPr>
        <a:xfrm>
          <a:off x="22199600"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106680</xdr:rowOff>
    </xdr:from>
    <xdr:to>
      <xdr:col>116</xdr:col>
      <xdr:colOff>152400</xdr:colOff>
      <xdr:row>85</xdr:row>
      <xdr:rowOff>106680</xdr:rowOff>
    </xdr:to>
    <xdr:cxnSp macro="">
      <xdr:nvCxnSpPr>
        <xdr:cNvPr id="608" name="直線コネクタ 607"/>
        <xdr:cNvCxnSpPr/>
      </xdr:nvCxnSpPr>
      <xdr:spPr>
        <a:xfrm>
          <a:off x="22072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62501</xdr:rowOff>
    </xdr:from>
    <xdr:ext cx="469744" cy="259045"/>
    <xdr:sp macro="" textlink="">
      <xdr:nvSpPr>
        <xdr:cNvPr id="609" name="【児童館】&#10;一人当たり面積最大値テキスト"/>
        <xdr:cNvSpPr txBox="1"/>
      </xdr:nvSpPr>
      <xdr:spPr>
        <a:xfrm>
          <a:off x="22199600"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115824</xdr:rowOff>
    </xdr:from>
    <xdr:to>
      <xdr:col>116</xdr:col>
      <xdr:colOff>152400</xdr:colOff>
      <xdr:row>78</xdr:row>
      <xdr:rowOff>115824</xdr:rowOff>
    </xdr:to>
    <xdr:cxnSp macro="">
      <xdr:nvCxnSpPr>
        <xdr:cNvPr id="610" name="直線コネクタ 609"/>
        <xdr:cNvCxnSpPr/>
      </xdr:nvCxnSpPr>
      <xdr:spPr>
        <a:xfrm>
          <a:off x="22072600" y="1348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134890</xdr:rowOff>
    </xdr:from>
    <xdr:ext cx="469744" cy="259045"/>
    <xdr:sp macro="" textlink="">
      <xdr:nvSpPr>
        <xdr:cNvPr id="611" name="【児童館】&#10;一人当たり面積平均値テキスト"/>
        <xdr:cNvSpPr txBox="1"/>
      </xdr:nvSpPr>
      <xdr:spPr>
        <a:xfrm>
          <a:off x="22199600" y="14365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156463</xdr:rowOff>
    </xdr:from>
    <xdr:to>
      <xdr:col>116</xdr:col>
      <xdr:colOff>114300</xdr:colOff>
      <xdr:row>84</xdr:row>
      <xdr:rowOff>86613</xdr:rowOff>
    </xdr:to>
    <xdr:sp macro="" textlink="">
      <xdr:nvSpPr>
        <xdr:cNvPr id="612" name="フローチャート: 判断 611"/>
        <xdr:cNvSpPr/>
      </xdr:nvSpPr>
      <xdr:spPr>
        <a:xfrm>
          <a:off x="22110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613" name="フローチャート: 判断 612"/>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14" name="フローチャート: 判断 613"/>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615" name="フローチャート: 判断 614"/>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616" name="フローチャート: 判断 615"/>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30735</xdr:rowOff>
    </xdr:from>
    <xdr:to>
      <xdr:col>116</xdr:col>
      <xdr:colOff>114300</xdr:colOff>
      <xdr:row>83</xdr:row>
      <xdr:rowOff>132335</xdr:rowOff>
    </xdr:to>
    <xdr:sp macro="" textlink="">
      <xdr:nvSpPr>
        <xdr:cNvPr id="622" name="楕円 621"/>
        <xdr:cNvSpPr/>
      </xdr:nvSpPr>
      <xdr:spPr>
        <a:xfrm>
          <a:off x="221107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53612</xdr:rowOff>
    </xdr:from>
    <xdr:ext cx="469744" cy="259045"/>
    <xdr:sp macro="" textlink="">
      <xdr:nvSpPr>
        <xdr:cNvPr id="623" name="【児童館】&#10;一人当たり面積該当値テキスト"/>
        <xdr:cNvSpPr txBox="1"/>
      </xdr:nvSpPr>
      <xdr:spPr>
        <a:xfrm>
          <a:off x="22199600"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42163</xdr:rowOff>
    </xdr:from>
    <xdr:to>
      <xdr:col>112</xdr:col>
      <xdr:colOff>38100</xdr:colOff>
      <xdr:row>83</xdr:row>
      <xdr:rowOff>143763</xdr:rowOff>
    </xdr:to>
    <xdr:sp macro="" textlink="">
      <xdr:nvSpPr>
        <xdr:cNvPr id="624" name="楕円 623"/>
        <xdr:cNvSpPr/>
      </xdr:nvSpPr>
      <xdr:spPr>
        <a:xfrm>
          <a:off x="2127250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81535</xdr:rowOff>
    </xdr:from>
    <xdr:to>
      <xdr:col>116</xdr:col>
      <xdr:colOff>63500</xdr:colOff>
      <xdr:row>83</xdr:row>
      <xdr:rowOff>92963</xdr:rowOff>
    </xdr:to>
    <xdr:cxnSp macro="">
      <xdr:nvCxnSpPr>
        <xdr:cNvPr id="625" name="直線コネクタ 624"/>
        <xdr:cNvCxnSpPr/>
      </xdr:nvCxnSpPr>
      <xdr:spPr>
        <a:xfrm flipV="1">
          <a:off x="21323300" y="14311885"/>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51308</xdr:rowOff>
    </xdr:from>
    <xdr:to>
      <xdr:col>107</xdr:col>
      <xdr:colOff>101600</xdr:colOff>
      <xdr:row>83</xdr:row>
      <xdr:rowOff>152908</xdr:rowOff>
    </xdr:to>
    <xdr:sp macro="" textlink="">
      <xdr:nvSpPr>
        <xdr:cNvPr id="626" name="楕円 625"/>
        <xdr:cNvSpPr/>
      </xdr:nvSpPr>
      <xdr:spPr>
        <a:xfrm>
          <a:off x="20383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92963</xdr:rowOff>
    </xdr:from>
    <xdr:to>
      <xdr:col>111</xdr:col>
      <xdr:colOff>177800</xdr:colOff>
      <xdr:row>83</xdr:row>
      <xdr:rowOff>102108</xdr:rowOff>
    </xdr:to>
    <xdr:cxnSp macro="">
      <xdr:nvCxnSpPr>
        <xdr:cNvPr id="627" name="直線コネクタ 626"/>
        <xdr:cNvCxnSpPr/>
      </xdr:nvCxnSpPr>
      <xdr:spPr>
        <a:xfrm flipV="1">
          <a:off x="20434300" y="1432331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60452</xdr:rowOff>
    </xdr:from>
    <xdr:to>
      <xdr:col>102</xdr:col>
      <xdr:colOff>165100</xdr:colOff>
      <xdr:row>83</xdr:row>
      <xdr:rowOff>162052</xdr:rowOff>
    </xdr:to>
    <xdr:sp macro="" textlink="">
      <xdr:nvSpPr>
        <xdr:cNvPr id="628" name="楕円 627"/>
        <xdr:cNvSpPr/>
      </xdr:nvSpPr>
      <xdr:spPr>
        <a:xfrm>
          <a:off x="19494500" y="142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102108</xdr:rowOff>
    </xdr:from>
    <xdr:to>
      <xdr:col>107</xdr:col>
      <xdr:colOff>50800</xdr:colOff>
      <xdr:row>83</xdr:row>
      <xdr:rowOff>111252</xdr:rowOff>
    </xdr:to>
    <xdr:cxnSp macro="">
      <xdr:nvCxnSpPr>
        <xdr:cNvPr id="629" name="直線コネクタ 628"/>
        <xdr:cNvCxnSpPr/>
      </xdr:nvCxnSpPr>
      <xdr:spPr>
        <a:xfrm flipV="1">
          <a:off x="19545300" y="1433245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65024</xdr:rowOff>
    </xdr:from>
    <xdr:to>
      <xdr:col>98</xdr:col>
      <xdr:colOff>38100</xdr:colOff>
      <xdr:row>83</xdr:row>
      <xdr:rowOff>166624</xdr:rowOff>
    </xdr:to>
    <xdr:sp macro="" textlink="">
      <xdr:nvSpPr>
        <xdr:cNvPr id="630" name="楕円 629"/>
        <xdr:cNvSpPr/>
      </xdr:nvSpPr>
      <xdr:spPr>
        <a:xfrm>
          <a:off x="18605500" y="142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111252</xdr:rowOff>
    </xdr:from>
    <xdr:to>
      <xdr:col>102</xdr:col>
      <xdr:colOff>114300</xdr:colOff>
      <xdr:row>83</xdr:row>
      <xdr:rowOff>115824</xdr:rowOff>
    </xdr:to>
    <xdr:cxnSp macro="">
      <xdr:nvCxnSpPr>
        <xdr:cNvPr id="631" name="直線コネクタ 630"/>
        <xdr:cNvCxnSpPr/>
      </xdr:nvCxnSpPr>
      <xdr:spPr>
        <a:xfrm flipV="1">
          <a:off x="18656300" y="143416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632" name="n_1aveValue【児童館】&#10;一人当たり面積"/>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633" name="n_2aveValue【児童館】&#10;一人当たり面積"/>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114316</xdr:rowOff>
    </xdr:from>
    <xdr:ext cx="469744" cy="259045"/>
    <xdr:sp macro="" textlink="">
      <xdr:nvSpPr>
        <xdr:cNvPr id="634" name="n_3aveValue【児童館】&#10;一人当たり面積"/>
        <xdr:cNvSpPr txBox="1"/>
      </xdr:nvSpPr>
      <xdr:spPr>
        <a:xfrm>
          <a:off x="19310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635" name="n_4aveValue【児童館】&#10;一人当たり面積"/>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160290</xdr:rowOff>
    </xdr:from>
    <xdr:ext cx="469744" cy="259045"/>
    <xdr:sp macro="" textlink="">
      <xdr:nvSpPr>
        <xdr:cNvPr id="636" name="n_1mainValue【児童館】&#10;一人当たり面積"/>
        <xdr:cNvSpPr txBox="1"/>
      </xdr:nvSpPr>
      <xdr:spPr>
        <a:xfrm>
          <a:off x="21075727" y="1404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169435</xdr:rowOff>
    </xdr:from>
    <xdr:ext cx="469744" cy="259045"/>
    <xdr:sp macro="" textlink="">
      <xdr:nvSpPr>
        <xdr:cNvPr id="637" name="n_2mainValue【児童館】&#10;一人当たり面積"/>
        <xdr:cNvSpPr txBox="1"/>
      </xdr:nvSpPr>
      <xdr:spPr>
        <a:xfrm>
          <a:off x="20199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7129</xdr:rowOff>
    </xdr:from>
    <xdr:ext cx="469744" cy="259045"/>
    <xdr:sp macro="" textlink="">
      <xdr:nvSpPr>
        <xdr:cNvPr id="638" name="n_3mainValue【児童館】&#10;一人当たり面積"/>
        <xdr:cNvSpPr txBox="1"/>
      </xdr:nvSpPr>
      <xdr:spPr>
        <a:xfrm>
          <a:off x="19310427" y="1406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11701</xdr:rowOff>
    </xdr:from>
    <xdr:ext cx="469744" cy="259045"/>
    <xdr:sp macro="" textlink="">
      <xdr:nvSpPr>
        <xdr:cNvPr id="639" name="n_4mainValue【児童館】&#10;一人当たり面積"/>
        <xdr:cNvSpPr txBox="1"/>
      </xdr:nvSpPr>
      <xdr:spPr>
        <a:xfrm>
          <a:off x="18421427" y="1407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5" name="直線コネクタ 664"/>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8" name="【公民館】&#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9" name="直線コネクタ 668"/>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670" name="【公民館】&#10;有形固定資産減価償却率平均値テキスト"/>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71" name="フローチャート: 判断 670"/>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72" name="フローチャート: 判断 671"/>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73" name="フローチャート: 判断 672"/>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74" name="フローチャート: 判断 673"/>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675" name="フローチャート: 判断 674"/>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121738</xdr:rowOff>
    </xdr:from>
    <xdr:to>
      <xdr:col>85</xdr:col>
      <xdr:colOff>177800</xdr:colOff>
      <xdr:row>109</xdr:row>
      <xdr:rowOff>51888</xdr:rowOff>
    </xdr:to>
    <xdr:sp macro="" textlink="">
      <xdr:nvSpPr>
        <xdr:cNvPr id="681" name="楕円 680"/>
        <xdr:cNvSpPr/>
      </xdr:nvSpPr>
      <xdr:spPr>
        <a:xfrm>
          <a:off x="162687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36665</xdr:rowOff>
    </xdr:from>
    <xdr:ext cx="405111" cy="259045"/>
    <xdr:sp macro="" textlink="">
      <xdr:nvSpPr>
        <xdr:cNvPr id="682" name="【公民館】&#10;有形固定資産減価償却率該当値テキスト"/>
        <xdr:cNvSpPr txBox="1"/>
      </xdr:nvSpPr>
      <xdr:spPr>
        <a:xfrm>
          <a:off x="16357600" y="18553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93980</xdr:rowOff>
    </xdr:from>
    <xdr:to>
      <xdr:col>81</xdr:col>
      <xdr:colOff>101600</xdr:colOff>
      <xdr:row>109</xdr:row>
      <xdr:rowOff>24130</xdr:rowOff>
    </xdr:to>
    <xdr:sp macro="" textlink="">
      <xdr:nvSpPr>
        <xdr:cNvPr id="683" name="楕円 682"/>
        <xdr:cNvSpPr/>
      </xdr:nvSpPr>
      <xdr:spPr>
        <a:xfrm>
          <a:off x="15430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144780</xdr:rowOff>
    </xdr:from>
    <xdr:to>
      <xdr:col>85</xdr:col>
      <xdr:colOff>127000</xdr:colOff>
      <xdr:row>109</xdr:row>
      <xdr:rowOff>1088</xdr:rowOff>
    </xdr:to>
    <xdr:cxnSp macro="">
      <xdr:nvCxnSpPr>
        <xdr:cNvPr id="684" name="直線コネクタ 683"/>
        <xdr:cNvCxnSpPr/>
      </xdr:nvCxnSpPr>
      <xdr:spPr>
        <a:xfrm>
          <a:off x="15481300" y="1866138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64588</xdr:rowOff>
    </xdr:from>
    <xdr:to>
      <xdr:col>76</xdr:col>
      <xdr:colOff>165100</xdr:colOff>
      <xdr:row>108</xdr:row>
      <xdr:rowOff>166188</xdr:rowOff>
    </xdr:to>
    <xdr:sp macro="" textlink="">
      <xdr:nvSpPr>
        <xdr:cNvPr id="685" name="楕円 684"/>
        <xdr:cNvSpPr/>
      </xdr:nvSpPr>
      <xdr:spPr>
        <a:xfrm>
          <a:off x="14541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115388</xdr:rowOff>
    </xdr:from>
    <xdr:to>
      <xdr:col>81</xdr:col>
      <xdr:colOff>50800</xdr:colOff>
      <xdr:row>108</xdr:row>
      <xdr:rowOff>144780</xdr:rowOff>
    </xdr:to>
    <xdr:cxnSp macro="">
      <xdr:nvCxnSpPr>
        <xdr:cNvPr id="686" name="直線コネクタ 685"/>
        <xdr:cNvCxnSpPr/>
      </xdr:nvCxnSpPr>
      <xdr:spPr>
        <a:xfrm>
          <a:off x="14592300" y="186319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36830</xdr:rowOff>
    </xdr:from>
    <xdr:to>
      <xdr:col>72</xdr:col>
      <xdr:colOff>38100</xdr:colOff>
      <xdr:row>108</xdr:row>
      <xdr:rowOff>138430</xdr:rowOff>
    </xdr:to>
    <xdr:sp macro="" textlink="">
      <xdr:nvSpPr>
        <xdr:cNvPr id="687" name="楕円 686"/>
        <xdr:cNvSpPr/>
      </xdr:nvSpPr>
      <xdr:spPr>
        <a:xfrm>
          <a:off x="13652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87630</xdr:rowOff>
    </xdr:from>
    <xdr:to>
      <xdr:col>76</xdr:col>
      <xdr:colOff>114300</xdr:colOff>
      <xdr:row>108</xdr:row>
      <xdr:rowOff>115388</xdr:rowOff>
    </xdr:to>
    <xdr:cxnSp macro="">
      <xdr:nvCxnSpPr>
        <xdr:cNvPr id="688" name="直線コネクタ 687"/>
        <xdr:cNvCxnSpPr/>
      </xdr:nvCxnSpPr>
      <xdr:spPr>
        <a:xfrm>
          <a:off x="13703300" y="186042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7438</xdr:rowOff>
    </xdr:from>
    <xdr:to>
      <xdr:col>67</xdr:col>
      <xdr:colOff>101600</xdr:colOff>
      <xdr:row>108</xdr:row>
      <xdr:rowOff>109038</xdr:rowOff>
    </xdr:to>
    <xdr:sp macro="" textlink="">
      <xdr:nvSpPr>
        <xdr:cNvPr id="689" name="楕円 688"/>
        <xdr:cNvSpPr/>
      </xdr:nvSpPr>
      <xdr:spPr>
        <a:xfrm>
          <a:off x="127635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58238</xdr:rowOff>
    </xdr:from>
    <xdr:to>
      <xdr:col>71</xdr:col>
      <xdr:colOff>177800</xdr:colOff>
      <xdr:row>108</xdr:row>
      <xdr:rowOff>87630</xdr:rowOff>
    </xdr:to>
    <xdr:cxnSp macro="">
      <xdr:nvCxnSpPr>
        <xdr:cNvPr id="690" name="直線コネクタ 689"/>
        <xdr:cNvCxnSpPr/>
      </xdr:nvCxnSpPr>
      <xdr:spPr>
        <a:xfrm>
          <a:off x="12814300" y="185748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691" name="n_1aveValue【公民館】&#10;有形固定資産減価償却率"/>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692" name="n_2aveValue【公民館】&#10;有形固定資産減価償却率"/>
        <xdr:cNvSpPr txBox="1"/>
      </xdr:nvSpPr>
      <xdr:spPr>
        <a:xfrm>
          <a:off x="14389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693" name="n_3aveValue【公民館】&#10;有形固定資産減価償却率"/>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694" name="n_4aveValue【公民館】&#10;有形固定資産減価償却率"/>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15257</xdr:rowOff>
    </xdr:from>
    <xdr:ext cx="405111" cy="259045"/>
    <xdr:sp macro="" textlink="">
      <xdr:nvSpPr>
        <xdr:cNvPr id="695" name="n_1mainValue【公民館】&#10;有形固定資産減価償却率"/>
        <xdr:cNvSpPr txBox="1"/>
      </xdr:nvSpPr>
      <xdr:spPr>
        <a:xfrm>
          <a:off x="152660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157315</xdr:rowOff>
    </xdr:from>
    <xdr:ext cx="405111" cy="259045"/>
    <xdr:sp macro="" textlink="">
      <xdr:nvSpPr>
        <xdr:cNvPr id="696" name="n_2mainValue【公民館】&#10;有形固定資産減価償却率"/>
        <xdr:cNvSpPr txBox="1"/>
      </xdr:nvSpPr>
      <xdr:spPr>
        <a:xfrm>
          <a:off x="143897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129557</xdr:rowOff>
    </xdr:from>
    <xdr:ext cx="405111" cy="259045"/>
    <xdr:sp macro="" textlink="">
      <xdr:nvSpPr>
        <xdr:cNvPr id="697" name="n_3mainValue【公民館】&#10;有形固定資産減価償却率"/>
        <xdr:cNvSpPr txBox="1"/>
      </xdr:nvSpPr>
      <xdr:spPr>
        <a:xfrm>
          <a:off x="13500744"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100165</xdr:rowOff>
    </xdr:from>
    <xdr:ext cx="405111" cy="259045"/>
    <xdr:sp macro="" textlink="">
      <xdr:nvSpPr>
        <xdr:cNvPr id="698" name="n_4mainValue【公民館】&#10;有形固定資産減価償却率"/>
        <xdr:cNvSpPr txBox="1"/>
      </xdr:nvSpPr>
      <xdr:spPr>
        <a:xfrm>
          <a:off x="12611744" y="1861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22" name="直線コネクタ 721"/>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23"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24" name="直線コネクタ 723"/>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25" name="【公民館】&#10;一人当たり面積最大値テキスト"/>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26" name="直線コネクタ 725"/>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727" name="【公民館】&#10;一人当たり面積平均値テキスト"/>
        <xdr:cNvSpPr txBox="1"/>
      </xdr:nvSpPr>
      <xdr:spPr>
        <a:xfrm>
          <a:off x="221996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28" name="フローチャート: 判断 727"/>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29" name="フローチャート: 判断 728"/>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730" name="フローチャート: 判断 729"/>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731" name="フローチャート: 判断 730"/>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732" name="フローチャート: 判断 731"/>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47117</xdr:rowOff>
    </xdr:from>
    <xdr:to>
      <xdr:col>116</xdr:col>
      <xdr:colOff>114300</xdr:colOff>
      <xdr:row>108</xdr:row>
      <xdr:rowOff>148717</xdr:rowOff>
    </xdr:to>
    <xdr:sp macro="" textlink="">
      <xdr:nvSpPr>
        <xdr:cNvPr id="738" name="楕円 737"/>
        <xdr:cNvSpPr/>
      </xdr:nvSpPr>
      <xdr:spPr>
        <a:xfrm>
          <a:off x="22110700" y="1856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7027</xdr:rowOff>
    </xdr:from>
    <xdr:ext cx="469744" cy="259045"/>
    <xdr:sp macro="" textlink="">
      <xdr:nvSpPr>
        <xdr:cNvPr id="739" name="【公民館】&#10;一人当たり面積該当値テキスト"/>
        <xdr:cNvSpPr txBox="1"/>
      </xdr:nvSpPr>
      <xdr:spPr>
        <a:xfrm>
          <a:off x="22199600" y="185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48413</xdr:rowOff>
    </xdr:from>
    <xdr:to>
      <xdr:col>112</xdr:col>
      <xdr:colOff>38100</xdr:colOff>
      <xdr:row>108</xdr:row>
      <xdr:rowOff>150013</xdr:rowOff>
    </xdr:to>
    <xdr:sp macro="" textlink="">
      <xdr:nvSpPr>
        <xdr:cNvPr id="740" name="楕円 739"/>
        <xdr:cNvSpPr/>
      </xdr:nvSpPr>
      <xdr:spPr>
        <a:xfrm>
          <a:off x="21272500" y="185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97917</xdr:rowOff>
    </xdr:from>
    <xdr:to>
      <xdr:col>116</xdr:col>
      <xdr:colOff>63500</xdr:colOff>
      <xdr:row>108</xdr:row>
      <xdr:rowOff>99213</xdr:rowOff>
    </xdr:to>
    <xdr:cxnSp macro="">
      <xdr:nvCxnSpPr>
        <xdr:cNvPr id="741" name="直線コネクタ 740"/>
        <xdr:cNvCxnSpPr/>
      </xdr:nvCxnSpPr>
      <xdr:spPr>
        <a:xfrm flipV="1">
          <a:off x="21323300" y="18614517"/>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49251</xdr:rowOff>
    </xdr:from>
    <xdr:to>
      <xdr:col>107</xdr:col>
      <xdr:colOff>101600</xdr:colOff>
      <xdr:row>108</xdr:row>
      <xdr:rowOff>150851</xdr:rowOff>
    </xdr:to>
    <xdr:sp macro="" textlink="">
      <xdr:nvSpPr>
        <xdr:cNvPr id="742" name="楕円 741"/>
        <xdr:cNvSpPr/>
      </xdr:nvSpPr>
      <xdr:spPr>
        <a:xfrm>
          <a:off x="20383500" y="1856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99213</xdr:rowOff>
    </xdr:from>
    <xdr:to>
      <xdr:col>111</xdr:col>
      <xdr:colOff>177800</xdr:colOff>
      <xdr:row>108</xdr:row>
      <xdr:rowOff>100051</xdr:rowOff>
    </xdr:to>
    <xdr:cxnSp macro="">
      <xdr:nvCxnSpPr>
        <xdr:cNvPr id="743" name="直線コネクタ 742"/>
        <xdr:cNvCxnSpPr/>
      </xdr:nvCxnSpPr>
      <xdr:spPr>
        <a:xfrm flipV="1">
          <a:off x="20434300" y="18615813"/>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50318</xdr:rowOff>
    </xdr:from>
    <xdr:to>
      <xdr:col>102</xdr:col>
      <xdr:colOff>165100</xdr:colOff>
      <xdr:row>108</xdr:row>
      <xdr:rowOff>151918</xdr:rowOff>
    </xdr:to>
    <xdr:sp macro="" textlink="">
      <xdr:nvSpPr>
        <xdr:cNvPr id="744" name="楕円 743"/>
        <xdr:cNvSpPr/>
      </xdr:nvSpPr>
      <xdr:spPr>
        <a:xfrm>
          <a:off x="19494500" y="1856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100051</xdr:rowOff>
    </xdr:from>
    <xdr:to>
      <xdr:col>107</xdr:col>
      <xdr:colOff>50800</xdr:colOff>
      <xdr:row>108</xdr:row>
      <xdr:rowOff>101118</xdr:rowOff>
    </xdr:to>
    <xdr:cxnSp macro="">
      <xdr:nvCxnSpPr>
        <xdr:cNvPr id="745" name="直線コネクタ 744"/>
        <xdr:cNvCxnSpPr/>
      </xdr:nvCxnSpPr>
      <xdr:spPr>
        <a:xfrm flipV="1">
          <a:off x="19545300" y="18616651"/>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50851</xdr:rowOff>
    </xdr:from>
    <xdr:to>
      <xdr:col>98</xdr:col>
      <xdr:colOff>38100</xdr:colOff>
      <xdr:row>108</xdr:row>
      <xdr:rowOff>152451</xdr:rowOff>
    </xdr:to>
    <xdr:sp macro="" textlink="">
      <xdr:nvSpPr>
        <xdr:cNvPr id="746" name="楕円 745"/>
        <xdr:cNvSpPr/>
      </xdr:nvSpPr>
      <xdr:spPr>
        <a:xfrm>
          <a:off x="18605500" y="1856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101118</xdr:rowOff>
    </xdr:from>
    <xdr:to>
      <xdr:col>102</xdr:col>
      <xdr:colOff>114300</xdr:colOff>
      <xdr:row>108</xdr:row>
      <xdr:rowOff>101651</xdr:rowOff>
    </xdr:to>
    <xdr:cxnSp macro="">
      <xdr:nvCxnSpPr>
        <xdr:cNvPr id="747" name="直線コネクタ 746"/>
        <xdr:cNvCxnSpPr/>
      </xdr:nvCxnSpPr>
      <xdr:spPr>
        <a:xfrm flipV="1">
          <a:off x="18656300" y="18617718"/>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748" name="n_1aveValue【公民館】&#10;一人当たり面積"/>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749" name="n_2aveValue【公民館】&#10;一人当たり面積"/>
        <xdr:cNvSpPr txBox="1"/>
      </xdr:nvSpPr>
      <xdr:spPr>
        <a:xfrm>
          <a:off x="201994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750" name="n_3aveValue【公民館】&#10;一人当たり面積"/>
        <xdr:cNvSpPr txBox="1"/>
      </xdr:nvSpPr>
      <xdr:spPr>
        <a:xfrm>
          <a:off x="19310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751" name="n_4aveValue【公民館】&#10;一人当たり面積"/>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141140</xdr:rowOff>
    </xdr:from>
    <xdr:ext cx="469744" cy="259045"/>
    <xdr:sp macro="" textlink="">
      <xdr:nvSpPr>
        <xdr:cNvPr id="752" name="n_1mainValue【公民館】&#10;一人当たり面積"/>
        <xdr:cNvSpPr txBox="1"/>
      </xdr:nvSpPr>
      <xdr:spPr>
        <a:xfrm>
          <a:off x="21075727" y="1865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141978</xdr:rowOff>
    </xdr:from>
    <xdr:ext cx="469744" cy="259045"/>
    <xdr:sp macro="" textlink="">
      <xdr:nvSpPr>
        <xdr:cNvPr id="753" name="n_2mainValue【公民館】&#10;一人当たり面積"/>
        <xdr:cNvSpPr txBox="1"/>
      </xdr:nvSpPr>
      <xdr:spPr>
        <a:xfrm>
          <a:off x="20199427" y="1865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143045</xdr:rowOff>
    </xdr:from>
    <xdr:ext cx="469744" cy="259045"/>
    <xdr:sp macro="" textlink="">
      <xdr:nvSpPr>
        <xdr:cNvPr id="754" name="n_3mainValue【公民館】&#10;一人当たり面積"/>
        <xdr:cNvSpPr txBox="1"/>
      </xdr:nvSpPr>
      <xdr:spPr>
        <a:xfrm>
          <a:off x="19310427" y="1865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143578</xdr:rowOff>
    </xdr:from>
    <xdr:ext cx="469744" cy="259045"/>
    <xdr:sp macro="" textlink="">
      <xdr:nvSpPr>
        <xdr:cNvPr id="755" name="n_4mainValue【公民館】&#10;一人当たり面積"/>
        <xdr:cNvSpPr txBox="1"/>
      </xdr:nvSpPr>
      <xdr:spPr>
        <a:xfrm>
          <a:off x="18421427" y="1866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　</a:t>
          </a:r>
          <a:endParaRPr lang="ja-JP" altLang="ja-JP" sz="1400">
            <a:effectLst/>
          </a:endParaRPr>
        </a:p>
        <a:p>
          <a:r>
            <a:rPr kumimoji="1" lang="ja-JP" altLang="ja-JP" sz="1100">
              <a:solidFill>
                <a:schemeClr val="dk1"/>
              </a:solidFill>
              <a:effectLst/>
              <a:latin typeface="+mn-lt"/>
              <a:ea typeface="+mn-ea"/>
              <a:cs typeface="+mn-cs"/>
            </a:rPr>
            <a:t>特に昭和３４年建設の庁舎については、有形固定資産減価償却率が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％に近い値となっており、平成２２年に実施した耐震診断においても基準を大きく下回る結果であったため、早急な対応が必要である。</a:t>
          </a:r>
          <a:endParaRPr lang="ja-JP" altLang="ja-JP" sz="1400">
            <a:effectLst/>
          </a:endParaRPr>
        </a:p>
        <a:p>
          <a:r>
            <a:rPr kumimoji="1" lang="ja-JP" altLang="ja-JP" sz="1100">
              <a:solidFill>
                <a:schemeClr val="dk1"/>
              </a:solidFill>
              <a:effectLst/>
              <a:latin typeface="+mn-lt"/>
              <a:ea typeface="+mn-ea"/>
              <a:cs typeface="+mn-cs"/>
            </a:rPr>
            <a:t>今後は、公共施設等総合管理計画に基づき、庁舎を中心とした老朽化施設の複合化、集約化を進めていく。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
3,529
86.90
4,295,534
3,998,327
290,773
2,501,842
4,579,696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153687</xdr:rowOff>
    </xdr:from>
    <xdr:ext cx="405111" cy="259045"/>
    <xdr:sp macro="" textlink="">
      <xdr:nvSpPr>
        <xdr:cNvPr id="61" name="【図書館】&#10;有形固定資産減価償却率平均値テキスト"/>
        <xdr:cNvSpPr txBox="1"/>
      </xdr:nvSpPr>
      <xdr:spPr>
        <a:xfrm>
          <a:off x="4673600" y="6325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3810</xdr:rowOff>
    </xdr:from>
    <xdr:to>
      <xdr:col>24</xdr:col>
      <xdr:colOff>114300</xdr:colOff>
      <xdr:row>37</xdr:row>
      <xdr:rowOff>105410</xdr:rowOff>
    </xdr:to>
    <xdr:sp macro="" textlink="">
      <xdr:nvSpPr>
        <xdr:cNvPr id="62" name="フローチャート: 判断 61"/>
        <xdr:cNvSpPr/>
      </xdr:nvSpPr>
      <xdr:spPr>
        <a:xfrm>
          <a:off x="45847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90170</xdr:rowOff>
    </xdr:from>
    <xdr:to>
      <xdr:col>20</xdr:col>
      <xdr:colOff>38100</xdr:colOff>
      <xdr:row>37</xdr:row>
      <xdr:rowOff>20320</xdr:rowOff>
    </xdr:to>
    <xdr:sp macro="" textlink="">
      <xdr:nvSpPr>
        <xdr:cNvPr id="63" name="フローチャート: 判断 62"/>
        <xdr:cNvSpPr/>
      </xdr:nvSpPr>
      <xdr:spPr>
        <a:xfrm>
          <a:off x="3746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74930</xdr:rowOff>
    </xdr:from>
    <xdr:to>
      <xdr:col>15</xdr:col>
      <xdr:colOff>101600</xdr:colOff>
      <xdr:row>37</xdr:row>
      <xdr:rowOff>5080</xdr:rowOff>
    </xdr:to>
    <xdr:sp macro="" textlink="">
      <xdr:nvSpPr>
        <xdr:cNvPr id="64" name="フローチャート: 判断 63"/>
        <xdr:cNvSpPr/>
      </xdr:nvSpPr>
      <xdr:spPr>
        <a:xfrm>
          <a:off x="2857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26670</xdr:rowOff>
    </xdr:from>
    <xdr:to>
      <xdr:col>10</xdr:col>
      <xdr:colOff>165100</xdr:colOff>
      <xdr:row>36</xdr:row>
      <xdr:rowOff>128270</xdr:rowOff>
    </xdr:to>
    <xdr:sp macro="" textlink="">
      <xdr:nvSpPr>
        <xdr:cNvPr id="65" name="フローチャート: 判断 64"/>
        <xdr:cNvSpPr/>
      </xdr:nvSpPr>
      <xdr:spPr>
        <a:xfrm>
          <a:off x="1968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166370</xdr:rowOff>
    </xdr:from>
    <xdr:to>
      <xdr:col>6</xdr:col>
      <xdr:colOff>38100</xdr:colOff>
      <xdr:row>36</xdr:row>
      <xdr:rowOff>96520</xdr:rowOff>
    </xdr:to>
    <xdr:sp macro="" textlink="">
      <xdr:nvSpPr>
        <xdr:cNvPr id="66" name="フローチャート: 判断 65"/>
        <xdr:cNvSpPr/>
      </xdr:nvSpPr>
      <xdr:spPr>
        <a:xfrm>
          <a:off x="1079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116840</xdr:rowOff>
    </xdr:from>
    <xdr:to>
      <xdr:col>24</xdr:col>
      <xdr:colOff>114300</xdr:colOff>
      <xdr:row>36</xdr:row>
      <xdr:rowOff>46990</xdr:rowOff>
    </xdr:to>
    <xdr:sp macro="" textlink="">
      <xdr:nvSpPr>
        <xdr:cNvPr id="72" name="楕円 71"/>
        <xdr:cNvSpPr/>
      </xdr:nvSpPr>
      <xdr:spPr>
        <a:xfrm>
          <a:off x="45847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139717</xdr:rowOff>
    </xdr:from>
    <xdr:ext cx="405111" cy="259045"/>
    <xdr:sp macro="" textlink="">
      <xdr:nvSpPr>
        <xdr:cNvPr id="73" name="【図書館】&#10;有形固定資産減価償却率該当値テキスト"/>
        <xdr:cNvSpPr txBox="1"/>
      </xdr:nvSpPr>
      <xdr:spPr>
        <a:xfrm>
          <a:off x="4673600"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74930</xdr:rowOff>
    </xdr:from>
    <xdr:to>
      <xdr:col>20</xdr:col>
      <xdr:colOff>38100</xdr:colOff>
      <xdr:row>36</xdr:row>
      <xdr:rowOff>5080</xdr:rowOff>
    </xdr:to>
    <xdr:sp macro="" textlink="">
      <xdr:nvSpPr>
        <xdr:cNvPr id="74" name="楕円 73"/>
        <xdr:cNvSpPr/>
      </xdr:nvSpPr>
      <xdr:spPr>
        <a:xfrm>
          <a:off x="3746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125730</xdr:rowOff>
    </xdr:from>
    <xdr:to>
      <xdr:col>24</xdr:col>
      <xdr:colOff>63500</xdr:colOff>
      <xdr:row>35</xdr:row>
      <xdr:rowOff>167640</xdr:rowOff>
    </xdr:to>
    <xdr:cxnSp macro="">
      <xdr:nvCxnSpPr>
        <xdr:cNvPr id="75" name="直線コネクタ 74"/>
        <xdr:cNvCxnSpPr/>
      </xdr:nvCxnSpPr>
      <xdr:spPr>
        <a:xfrm>
          <a:off x="3797300" y="61264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41910</xdr:rowOff>
    </xdr:from>
    <xdr:to>
      <xdr:col>15</xdr:col>
      <xdr:colOff>101600</xdr:colOff>
      <xdr:row>35</xdr:row>
      <xdr:rowOff>143510</xdr:rowOff>
    </xdr:to>
    <xdr:sp macro="" textlink="">
      <xdr:nvSpPr>
        <xdr:cNvPr id="76" name="楕円 75"/>
        <xdr:cNvSpPr/>
      </xdr:nvSpPr>
      <xdr:spPr>
        <a:xfrm>
          <a:off x="28575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92710</xdr:rowOff>
    </xdr:from>
    <xdr:to>
      <xdr:col>19</xdr:col>
      <xdr:colOff>177800</xdr:colOff>
      <xdr:row>35</xdr:row>
      <xdr:rowOff>125730</xdr:rowOff>
    </xdr:to>
    <xdr:cxnSp macro="">
      <xdr:nvCxnSpPr>
        <xdr:cNvPr id="77" name="直線コネクタ 76"/>
        <xdr:cNvCxnSpPr/>
      </xdr:nvCxnSpPr>
      <xdr:spPr>
        <a:xfrm>
          <a:off x="2908300" y="609346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69850</xdr:rowOff>
    </xdr:from>
    <xdr:to>
      <xdr:col>10</xdr:col>
      <xdr:colOff>165100</xdr:colOff>
      <xdr:row>36</xdr:row>
      <xdr:rowOff>0</xdr:rowOff>
    </xdr:to>
    <xdr:sp macro="" textlink="">
      <xdr:nvSpPr>
        <xdr:cNvPr id="78" name="楕円 77"/>
        <xdr:cNvSpPr/>
      </xdr:nvSpPr>
      <xdr:spPr>
        <a:xfrm>
          <a:off x="1968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92710</xdr:rowOff>
    </xdr:from>
    <xdr:to>
      <xdr:col>15</xdr:col>
      <xdr:colOff>50800</xdr:colOff>
      <xdr:row>35</xdr:row>
      <xdr:rowOff>120650</xdr:rowOff>
    </xdr:to>
    <xdr:cxnSp macro="">
      <xdr:nvCxnSpPr>
        <xdr:cNvPr id="79" name="直線コネクタ 78"/>
        <xdr:cNvCxnSpPr/>
      </xdr:nvCxnSpPr>
      <xdr:spPr>
        <a:xfrm flipV="1">
          <a:off x="2019300" y="609346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44450</xdr:rowOff>
    </xdr:from>
    <xdr:to>
      <xdr:col>6</xdr:col>
      <xdr:colOff>38100</xdr:colOff>
      <xdr:row>35</xdr:row>
      <xdr:rowOff>146050</xdr:rowOff>
    </xdr:to>
    <xdr:sp macro="" textlink="">
      <xdr:nvSpPr>
        <xdr:cNvPr id="80" name="楕円 79"/>
        <xdr:cNvSpPr/>
      </xdr:nvSpPr>
      <xdr:spPr>
        <a:xfrm>
          <a:off x="1079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95250</xdr:rowOff>
    </xdr:from>
    <xdr:to>
      <xdr:col>10</xdr:col>
      <xdr:colOff>114300</xdr:colOff>
      <xdr:row>35</xdr:row>
      <xdr:rowOff>120650</xdr:rowOff>
    </xdr:to>
    <xdr:cxnSp macro="">
      <xdr:nvCxnSpPr>
        <xdr:cNvPr id="81" name="直線コネクタ 80"/>
        <xdr:cNvCxnSpPr/>
      </xdr:nvCxnSpPr>
      <xdr:spPr>
        <a:xfrm>
          <a:off x="1130300" y="6096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11447</xdr:rowOff>
    </xdr:from>
    <xdr:ext cx="405111" cy="259045"/>
    <xdr:sp macro="" textlink="">
      <xdr:nvSpPr>
        <xdr:cNvPr id="82" name="n_1aveValue【図書館】&#10;有形固定資産減価償却率"/>
        <xdr:cNvSpPr txBox="1"/>
      </xdr:nvSpPr>
      <xdr:spPr>
        <a:xfrm>
          <a:off x="3582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167657</xdr:rowOff>
    </xdr:from>
    <xdr:ext cx="405111" cy="259045"/>
    <xdr:sp macro="" textlink="">
      <xdr:nvSpPr>
        <xdr:cNvPr id="83" name="n_2aveValue【図書館】&#10;有形固定資産減価償却率"/>
        <xdr:cNvSpPr txBox="1"/>
      </xdr:nvSpPr>
      <xdr:spPr>
        <a:xfrm>
          <a:off x="2705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119397</xdr:rowOff>
    </xdr:from>
    <xdr:ext cx="405111" cy="259045"/>
    <xdr:sp macro="" textlink="">
      <xdr:nvSpPr>
        <xdr:cNvPr id="84" name="n_3aveValue【図書館】&#10;有形固定資産減価償却率"/>
        <xdr:cNvSpPr txBox="1"/>
      </xdr:nvSpPr>
      <xdr:spPr>
        <a:xfrm>
          <a:off x="18167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87647</xdr:rowOff>
    </xdr:from>
    <xdr:ext cx="405111" cy="259045"/>
    <xdr:sp macro="" textlink="">
      <xdr:nvSpPr>
        <xdr:cNvPr id="85" name="n_4aveValue【図書館】&#10;有形固定資産減価償却率"/>
        <xdr:cNvSpPr txBox="1"/>
      </xdr:nvSpPr>
      <xdr:spPr>
        <a:xfrm>
          <a:off x="9277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21607</xdr:rowOff>
    </xdr:from>
    <xdr:ext cx="405111" cy="259045"/>
    <xdr:sp macro="" textlink="">
      <xdr:nvSpPr>
        <xdr:cNvPr id="86" name="n_1mainValue【図書館】&#10;有形固定資産減価償却率"/>
        <xdr:cNvSpPr txBox="1"/>
      </xdr:nvSpPr>
      <xdr:spPr>
        <a:xfrm>
          <a:off x="35820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160037</xdr:rowOff>
    </xdr:from>
    <xdr:ext cx="405111" cy="259045"/>
    <xdr:sp macro="" textlink="">
      <xdr:nvSpPr>
        <xdr:cNvPr id="87" name="n_2mainValue【図書館】&#10;有形固定資産減価償却率"/>
        <xdr:cNvSpPr txBox="1"/>
      </xdr:nvSpPr>
      <xdr:spPr>
        <a:xfrm>
          <a:off x="2705744" y="581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16527</xdr:rowOff>
    </xdr:from>
    <xdr:ext cx="405111" cy="259045"/>
    <xdr:sp macro="" textlink="">
      <xdr:nvSpPr>
        <xdr:cNvPr id="88" name="n_3mainValue【図書館】&#10;有形固定資産減価償却率"/>
        <xdr:cNvSpPr txBox="1"/>
      </xdr:nvSpPr>
      <xdr:spPr>
        <a:xfrm>
          <a:off x="1816744" y="584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162577</xdr:rowOff>
    </xdr:from>
    <xdr:ext cx="405111" cy="259045"/>
    <xdr:sp macro="" textlink="">
      <xdr:nvSpPr>
        <xdr:cNvPr id="89" name="n_4mainValue【図書館】&#10;有形固定資産減価償却率"/>
        <xdr:cNvSpPr txBox="1"/>
      </xdr:nvSpPr>
      <xdr:spPr>
        <a:xfrm>
          <a:off x="927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112776</xdr:rowOff>
    </xdr:from>
    <xdr:to>
      <xdr:col>54</xdr:col>
      <xdr:colOff>189865</xdr:colOff>
      <xdr:row>41</xdr:row>
      <xdr:rowOff>131064</xdr:rowOff>
    </xdr:to>
    <xdr:cxnSp macro="">
      <xdr:nvCxnSpPr>
        <xdr:cNvPr id="111" name="直線コネクタ 110"/>
        <xdr:cNvCxnSpPr/>
      </xdr:nvCxnSpPr>
      <xdr:spPr>
        <a:xfrm flipV="1">
          <a:off x="10476865" y="5770626"/>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59453</xdr:rowOff>
    </xdr:from>
    <xdr:ext cx="469744" cy="259045"/>
    <xdr:sp macro="" textlink="">
      <xdr:nvSpPr>
        <xdr:cNvPr id="114" name="【図書館】&#10;一人当たり面積最大値テキスト"/>
        <xdr:cNvSpPr txBox="1"/>
      </xdr:nvSpPr>
      <xdr:spPr>
        <a:xfrm>
          <a:off x="10515600" y="554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112776</xdr:rowOff>
    </xdr:from>
    <xdr:to>
      <xdr:col>55</xdr:col>
      <xdr:colOff>88900</xdr:colOff>
      <xdr:row>33</xdr:row>
      <xdr:rowOff>112776</xdr:rowOff>
    </xdr:to>
    <xdr:cxnSp macro="">
      <xdr:nvCxnSpPr>
        <xdr:cNvPr id="115" name="直線コネクタ 114"/>
        <xdr:cNvCxnSpPr/>
      </xdr:nvCxnSpPr>
      <xdr:spPr>
        <a:xfrm>
          <a:off x="10388600" y="577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111269</xdr:rowOff>
    </xdr:from>
    <xdr:ext cx="469744" cy="259045"/>
    <xdr:sp macro="" textlink="">
      <xdr:nvSpPr>
        <xdr:cNvPr id="116" name="【図書館】&#10;一人当たり面積平均値テキスト"/>
        <xdr:cNvSpPr txBox="1"/>
      </xdr:nvSpPr>
      <xdr:spPr>
        <a:xfrm>
          <a:off x="10515600" y="6626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132842</xdr:rowOff>
    </xdr:from>
    <xdr:to>
      <xdr:col>55</xdr:col>
      <xdr:colOff>50800</xdr:colOff>
      <xdr:row>39</xdr:row>
      <xdr:rowOff>62992</xdr:rowOff>
    </xdr:to>
    <xdr:sp macro="" textlink="">
      <xdr:nvSpPr>
        <xdr:cNvPr id="117" name="フローチャート: 判断 116"/>
        <xdr:cNvSpPr/>
      </xdr:nvSpPr>
      <xdr:spPr>
        <a:xfrm>
          <a:off x="10426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96266</xdr:rowOff>
    </xdr:from>
    <xdr:to>
      <xdr:col>50</xdr:col>
      <xdr:colOff>165100</xdr:colOff>
      <xdr:row>39</xdr:row>
      <xdr:rowOff>26416</xdr:rowOff>
    </xdr:to>
    <xdr:sp macro="" textlink="">
      <xdr:nvSpPr>
        <xdr:cNvPr id="118" name="フローチャート: 判断 117"/>
        <xdr:cNvSpPr/>
      </xdr:nvSpPr>
      <xdr:spPr>
        <a:xfrm>
          <a:off x="958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19" name="フローチャート: 判断 118"/>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20" name="フローチャート: 判断 119"/>
        <xdr:cNvSpPr/>
      </xdr:nvSpPr>
      <xdr:spPr>
        <a:xfrm>
          <a:off x="7810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91694</xdr:rowOff>
    </xdr:from>
    <xdr:to>
      <xdr:col>36</xdr:col>
      <xdr:colOff>165100</xdr:colOff>
      <xdr:row>39</xdr:row>
      <xdr:rowOff>21844</xdr:rowOff>
    </xdr:to>
    <xdr:sp macro="" textlink="">
      <xdr:nvSpPr>
        <xdr:cNvPr id="121" name="フローチャート: 判断 120"/>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160274</xdr:rowOff>
    </xdr:from>
    <xdr:to>
      <xdr:col>55</xdr:col>
      <xdr:colOff>50800</xdr:colOff>
      <xdr:row>38</xdr:row>
      <xdr:rowOff>90424</xdr:rowOff>
    </xdr:to>
    <xdr:sp macro="" textlink="">
      <xdr:nvSpPr>
        <xdr:cNvPr id="127" name="楕円 126"/>
        <xdr:cNvSpPr/>
      </xdr:nvSpPr>
      <xdr:spPr>
        <a:xfrm>
          <a:off x="104267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11701</xdr:rowOff>
    </xdr:from>
    <xdr:ext cx="469744" cy="259045"/>
    <xdr:sp macro="" textlink="">
      <xdr:nvSpPr>
        <xdr:cNvPr id="128" name="【図書館】&#10;一人当たり面積該当値テキスト"/>
        <xdr:cNvSpPr txBox="1"/>
      </xdr:nvSpPr>
      <xdr:spPr>
        <a:xfrm>
          <a:off x="10515600" y="635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xdr:rowOff>
    </xdr:from>
    <xdr:to>
      <xdr:col>50</xdr:col>
      <xdr:colOff>165100</xdr:colOff>
      <xdr:row>38</xdr:row>
      <xdr:rowOff>104140</xdr:rowOff>
    </xdr:to>
    <xdr:sp macro="" textlink="">
      <xdr:nvSpPr>
        <xdr:cNvPr id="129" name="楕円 128"/>
        <xdr:cNvSpPr/>
      </xdr:nvSpPr>
      <xdr:spPr>
        <a:xfrm>
          <a:off x="958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39624</xdr:rowOff>
    </xdr:from>
    <xdr:to>
      <xdr:col>55</xdr:col>
      <xdr:colOff>0</xdr:colOff>
      <xdr:row>38</xdr:row>
      <xdr:rowOff>53340</xdr:rowOff>
    </xdr:to>
    <xdr:cxnSp macro="">
      <xdr:nvCxnSpPr>
        <xdr:cNvPr id="130" name="直線コネクタ 129"/>
        <xdr:cNvCxnSpPr/>
      </xdr:nvCxnSpPr>
      <xdr:spPr>
        <a:xfrm flipV="1">
          <a:off x="9639300" y="65547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11684</xdr:rowOff>
    </xdr:from>
    <xdr:to>
      <xdr:col>46</xdr:col>
      <xdr:colOff>38100</xdr:colOff>
      <xdr:row>38</xdr:row>
      <xdr:rowOff>113284</xdr:rowOff>
    </xdr:to>
    <xdr:sp macro="" textlink="">
      <xdr:nvSpPr>
        <xdr:cNvPr id="131" name="楕円 130"/>
        <xdr:cNvSpPr/>
      </xdr:nvSpPr>
      <xdr:spPr>
        <a:xfrm>
          <a:off x="8699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53340</xdr:rowOff>
    </xdr:from>
    <xdr:to>
      <xdr:col>50</xdr:col>
      <xdr:colOff>114300</xdr:colOff>
      <xdr:row>38</xdr:row>
      <xdr:rowOff>62484</xdr:rowOff>
    </xdr:to>
    <xdr:cxnSp macro="">
      <xdr:nvCxnSpPr>
        <xdr:cNvPr id="132" name="直線コネクタ 131"/>
        <xdr:cNvCxnSpPr/>
      </xdr:nvCxnSpPr>
      <xdr:spPr>
        <a:xfrm flipV="1">
          <a:off x="8750300" y="65684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33" name="楕円 132"/>
        <xdr:cNvSpPr/>
      </xdr:nvSpPr>
      <xdr:spPr>
        <a:xfrm>
          <a:off x="781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62484</xdr:rowOff>
    </xdr:from>
    <xdr:to>
      <xdr:col>45</xdr:col>
      <xdr:colOff>177800</xdr:colOff>
      <xdr:row>38</xdr:row>
      <xdr:rowOff>76200</xdr:rowOff>
    </xdr:to>
    <xdr:cxnSp macro="">
      <xdr:nvCxnSpPr>
        <xdr:cNvPr id="134" name="直線コネクタ 133"/>
        <xdr:cNvCxnSpPr/>
      </xdr:nvCxnSpPr>
      <xdr:spPr>
        <a:xfrm flipV="1">
          <a:off x="7861300" y="65775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29972</xdr:rowOff>
    </xdr:from>
    <xdr:to>
      <xdr:col>36</xdr:col>
      <xdr:colOff>165100</xdr:colOff>
      <xdr:row>38</xdr:row>
      <xdr:rowOff>131572</xdr:rowOff>
    </xdr:to>
    <xdr:sp macro="" textlink="">
      <xdr:nvSpPr>
        <xdr:cNvPr id="135" name="楕円 134"/>
        <xdr:cNvSpPr/>
      </xdr:nvSpPr>
      <xdr:spPr>
        <a:xfrm>
          <a:off x="6921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76200</xdr:rowOff>
    </xdr:from>
    <xdr:to>
      <xdr:col>41</xdr:col>
      <xdr:colOff>50800</xdr:colOff>
      <xdr:row>38</xdr:row>
      <xdr:rowOff>80772</xdr:rowOff>
    </xdr:to>
    <xdr:cxnSp macro="">
      <xdr:nvCxnSpPr>
        <xdr:cNvPr id="136" name="直線コネクタ 135"/>
        <xdr:cNvCxnSpPr/>
      </xdr:nvCxnSpPr>
      <xdr:spPr>
        <a:xfrm flipV="1">
          <a:off x="6972300" y="6591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17543</xdr:rowOff>
    </xdr:from>
    <xdr:ext cx="469744" cy="259045"/>
    <xdr:sp macro="" textlink="">
      <xdr:nvSpPr>
        <xdr:cNvPr id="137" name="n_1aveValue【図書館】&#10;一人当たり面積"/>
        <xdr:cNvSpPr txBox="1"/>
      </xdr:nvSpPr>
      <xdr:spPr>
        <a:xfrm>
          <a:off x="93917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159275</xdr:rowOff>
    </xdr:from>
    <xdr:ext cx="469744" cy="259045"/>
    <xdr:sp macro="" textlink="">
      <xdr:nvSpPr>
        <xdr:cNvPr id="138" name="n_2aveValue【図書館】&#10;一人当たり面積"/>
        <xdr:cNvSpPr txBox="1"/>
      </xdr:nvSpPr>
      <xdr:spPr>
        <a:xfrm>
          <a:off x="8515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159275</xdr:rowOff>
    </xdr:from>
    <xdr:ext cx="469744" cy="259045"/>
    <xdr:sp macro="" textlink="">
      <xdr:nvSpPr>
        <xdr:cNvPr id="139" name="n_3aveValue【図書館】&#10;一人当たり面積"/>
        <xdr:cNvSpPr txBox="1"/>
      </xdr:nvSpPr>
      <xdr:spPr>
        <a:xfrm>
          <a:off x="7626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12971</xdr:rowOff>
    </xdr:from>
    <xdr:ext cx="469744" cy="259045"/>
    <xdr:sp macro="" textlink="">
      <xdr:nvSpPr>
        <xdr:cNvPr id="140" name="n_4aveValue【図書館】&#10;一人当たり面積"/>
        <xdr:cNvSpPr txBox="1"/>
      </xdr:nvSpPr>
      <xdr:spPr>
        <a:xfrm>
          <a:off x="6737427" y="669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120667</xdr:rowOff>
    </xdr:from>
    <xdr:ext cx="469744" cy="259045"/>
    <xdr:sp macro="" textlink="">
      <xdr:nvSpPr>
        <xdr:cNvPr id="141" name="n_1main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129811</xdr:rowOff>
    </xdr:from>
    <xdr:ext cx="469744" cy="259045"/>
    <xdr:sp macro="" textlink="">
      <xdr:nvSpPr>
        <xdr:cNvPr id="142" name="n_2mainValue【図書館】&#10;一人当たり面積"/>
        <xdr:cNvSpPr txBox="1"/>
      </xdr:nvSpPr>
      <xdr:spPr>
        <a:xfrm>
          <a:off x="85154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3" name="n_3mainValue【図書館】&#10;一人当たり面積"/>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148099</xdr:rowOff>
    </xdr:from>
    <xdr:ext cx="469744" cy="259045"/>
    <xdr:sp macro="" textlink="">
      <xdr:nvSpPr>
        <xdr:cNvPr id="144" name="n_4mainValue【図書館】&#10;一人当たり面積"/>
        <xdr:cNvSpPr txBox="1"/>
      </xdr:nvSpPr>
      <xdr:spPr>
        <a:xfrm>
          <a:off x="6737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169" name="直線コネクタ 168"/>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172" name="【体育館・プール】&#10;有形固定資産減価償却率最大値テキスト"/>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173" name="直線コネクタ 172"/>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174" name="【体育館・プール】&#10;有形固定資産減価償却率平均値テキスト"/>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75" name="フローチャート: 判断 174"/>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176" name="フローチャート: 判断 175"/>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177" name="フローチャート: 判断 176"/>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8" name="フローチャート: 判断 177"/>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179" name="フローチャート: 判断 178"/>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85" name="楕円 184"/>
        <xdr:cNvSpPr/>
      </xdr:nvSpPr>
      <xdr:spPr>
        <a:xfrm>
          <a:off x="45847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57802</xdr:rowOff>
    </xdr:from>
    <xdr:ext cx="405111" cy="259045"/>
    <xdr:sp macro="" textlink="">
      <xdr:nvSpPr>
        <xdr:cNvPr id="186" name="【体育館・プール】&#10;有形固定資産減価償却率該当値テキスト"/>
        <xdr:cNvSpPr txBox="1"/>
      </xdr:nvSpPr>
      <xdr:spPr>
        <a:xfrm>
          <a:off x="4673600"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8255</xdr:rowOff>
    </xdr:from>
    <xdr:to>
      <xdr:col>20</xdr:col>
      <xdr:colOff>38100</xdr:colOff>
      <xdr:row>60</xdr:row>
      <xdr:rowOff>109855</xdr:rowOff>
    </xdr:to>
    <xdr:sp macro="" textlink="">
      <xdr:nvSpPr>
        <xdr:cNvPr id="187" name="楕円 186"/>
        <xdr:cNvSpPr/>
      </xdr:nvSpPr>
      <xdr:spPr>
        <a:xfrm>
          <a:off x="3746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59055</xdr:rowOff>
    </xdr:from>
    <xdr:to>
      <xdr:col>24</xdr:col>
      <xdr:colOff>63500</xdr:colOff>
      <xdr:row>60</xdr:row>
      <xdr:rowOff>85725</xdr:rowOff>
    </xdr:to>
    <xdr:cxnSp macro="">
      <xdr:nvCxnSpPr>
        <xdr:cNvPr id="188" name="直線コネクタ 187"/>
        <xdr:cNvCxnSpPr/>
      </xdr:nvCxnSpPr>
      <xdr:spPr>
        <a:xfrm>
          <a:off x="3797300" y="103460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19685</xdr:rowOff>
    </xdr:from>
    <xdr:to>
      <xdr:col>15</xdr:col>
      <xdr:colOff>101600</xdr:colOff>
      <xdr:row>60</xdr:row>
      <xdr:rowOff>121285</xdr:rowOff>
    </xdr:to>
    <xdr:sp macro="" textlink="">
      <xdr:nvSpPr>
        <xdr:cNvPr id="189" name="楕円 188"/>
        <xdr:cNvSpPr/>
      </xdr:nvSpPr>
      <xdr:spPr>
        <a:xfrm>
          <a:off x="2857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59055</xdr:rowOff>
    </xdr:from>
    <xdr:to>
      <xdr:col>19</xdr:col>
      <xdr:colOff>177800</xdr:colOff>
      <xdr:row>60</xdr:row>
      <xdr:rowOff>70485</xdr:rowOff>
    </xdr:to>
    <xdr:cxnSp macro="">
      <xdr:nvCxnSpPr>
        <xdr:cNvPr id="190" name="直線コネクタ 189"/>
        <xdr:cNvCxnSpPr/>
      </xdr:nvCxnSpPr>
      <xdr:spPr>
        <a:xfrm flipV="1">
          <a:off x="2908300" y="103460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91" name="楕円 190"/>
        <xdr:cNvSpPr/>
      </xdr:nvSpPr>
      <xdr:spPr>
        <a:xfrm>
          <a:off x="1968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70485</xdr:rowOff>
    </xdr:from>
    <xdr:to>
      <xdr:col>15</xdr:col>
      <xdr:colOff>50800</xdr:colOff>
      <xdr:row>60</xdr:row>
      <xdr:rowOff>72390</xdr:rowOff>
    </xdr:to>
    <xdr:cxnSp macro="">
      <xdr:nvCxnSpPr>
        <xdr:cNvPr id="192" name="直線コネクタ 191"/>
        <xdr:cNvCxnSpPr/>
      </xdr:nvCxnSpPr>
      <xdr:spPr>
        <a:xfrm flipV="1">
          <a:off x="2019300" y="103574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151130</xdr:rowOff>
    </xdr:from>
    <xdr:to>
      <xdr:col>6</xdr:col>
      <xdr:colOff>38100</xdr:colOff>
      <xdr:row>60</xdr:row>
      <xdr:rowOff>81280</xdr:rowOff>
    </xdr:to>
    <xdr:sp macro="" textlink="">
      <xdr:nvSpPr>
        <xdr:cNvPr id="193" name="楕円 192"/>
        <xdr:cNvSpPr/>
      </xdr:nvSpPr>
      <xdr:spPr>
        <a:xfrm>
          <a:off x="1079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30480</xdr:rowOff>
    </xdr:from>
    <xdr:to>
      <xdr:col>10</xdr:col>
      <xdr:colOff>114300</xdr:colOff>
      <xdr:row>60</xdr:row>
      <xdr:rowOff>72390</xdr:rowOff>
    </xdr:to>
    <xdr:cxnSp macro="">
      <xdr:nvCxnSpPr>
        <xdr:cNvPr id="194" name="直線コネクタ 193"/>
        <xdr:cNvCxnSpPr/>
      </xdr:nvCxnSpPr>
      <xdr:spPr>
        <a:xfrm>
          <a:off x="1130300" y="103174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57167</xdr:rowOff>
    </xdr:from>
    <xdr:ext cx="405111" cy="259045"/>
    <xdr:sp macro="" textlink="">
      <xdr:nvSpPr>
        <xdr:cNvPr id="195" name="n_1aveValue【体育館・プール】&#10;有形固定資産減価償却率"/>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85742</xdr:rowOff>
    </xdr:from>
    <xdr:ext cx="405111" cy="259045"/>
    <xdr:sp macro="" textlink="">
      <xdr:nvSpPr>
        <xdr:cNvPr id="196" name="n_2aveValue【体育館・プール】&#10;有形固定資産減価償却率"/>
        <xdr:cNvSpPr txBox="1"/>
      </xdr:nvSpPr>
      <xdr:spPr>
        <a:xfrm>
          <a:off x="2705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97" name="n_3aveValue【体育館・プー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198" name="n_4aveValue【体育館・プール】&#10;有形固定資産減価償却率"/>
        <xdr:cNvSpPr txBox="1"/>
      </xdr:nvSpPr>
      <xdr:spPr>
        <a:xfrm>
          <a:off x="927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126382</xdr:rowOff>
    </xdr:from>
    <xdr:ext cx="405111" cy="259045"/>
    <xdr:sp macro="" textlink="">
      <xdr:nvSpPr>
        <xdr:cNvPr id="199" name="n_1mainValue【体育館・プール】&#10;有形固定資産減価償却率"/>
        <xdr:cNvSpPr txBox="1"/>
      </xdr:nvSpPr>
      <xdr:spPr>
        <a:xfrm>
          <a:off x="3582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137812</xdr:rowOff>
    </xdr:from>
    <xdr:ext cx="405111" cy="259045"/>
    <xdr:sp macro="" textlink="">
      <xdr:nvSpPr>
        <xdr:cNvPr id="200" name="n_2mainValue【体育館・プール】&#10;有形固定資産減価償却率"/>
        <xdr:cNvSpPr txBox="1"/>
      </xdr:nvSpPr>
      <xdr:spPr>
        <a:xfrm>
          <a:off x="2705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201" name="n_3main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2" name="n_4mainValue【体育館・プール】&#10;有形固定資産減価償却率"/>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228" name="直線コネクタ 227"/>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229" name="【体育館・プール】&#10;一人当たり面積最小値テキスト"/>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230" name="直線コネクタ 229"/>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231" name="【体育館・プール】&#10;一人当たり面積最大値テキスト"/>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232" name="直線コネクタ 231"/>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233" name="【体育館・プール】&#10;一人当たり面積平均値テキスト"/>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234" name="フローチャート: 判断 233"/>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235" name="フローチャート: 判断 234"/>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236" name="フローチャート: 判断 235"/>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237" name="フローチャート: 判断 236"/>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238" name="フローチャート: 判断 237"/>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76236</xdr:rowOff>
    </xdr:from>
    <xdr:to>
      <xdr:col>55</xdr:col>
      <xdr:colOff>50800</xdr:colOff>
      <xdr:row>63</xdr:row>
      <xdr:rowOff>6386</xdr:rowOff>
    </xdr:to>
    <xdr:sp macro="" textlink="">
      <xdr:nvSpPr>
        <xdr:cNvPr id="244" name="楕円 243"/>
        <xdr:cNvSpPr/>
      </xdr:nvSpPr>
      <xdr:spPr>
        <a:xfrm>
          <a:off x="10426700" y="1070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99113</xdr:rowOff>
    </xdr:from>
    <xdr:ext cx="469744" cy="259045"/>
    <xdr:sp macro="" textlink="">
      <xdr:nvSpPr>
        <xdr:cNvPr id="245" name="【体育館・プール】&#10;一人当たり面積該当値テキスト"/>
        <xdr:cNvSpPr txBox="1"/>
      </xdr:nvSpPr>
      <xdr:spPr>
        <a:xfrm>
          <a:off x="10515600" y="1055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84400</xdr:rowOff>
    </xdr:from>
    <xdr:to>
      <xdr:col>50</xdr:col>
      <xdr:colOff>165100</xdr:colOff>
      <xdr:row>63</xdr:row>
      <xdr:rowOff>14550</xdr:rowOff>
    </xdr:to>
    <xdr:sp macro="" textlink="">
      <xdr:nvSpPr>
        <xdr:cNvPr id="246" name="楕円 245"/>
        <xdr:cNvSpPr/>
      </xdr:nvSpPr>
      <xdr:spPr>
        <a:xfrm>
          <a:off x="9588500" y="107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127036</xdr:rowOff>
    </xdr:from>
    <xdr:to>
      <xdr:col>55</xdr:col>
      <xdr:colOff>0</xdr:colOff>
      <xdr:row>62</xdr:row>
      <xdr:rowOff>135200</xdr:rowOff>
    </xdr:to>
    <xdr:cxnSp macro="">
      <xdr:nvCxnSpPr>
        <xdr:cNvPr id="247" name="直線コネクタ 246"/>
        <xdr:cNvCxnSpPr/>
      </xdr:nvCxnSpPr>
      <xdr:spPr>
        <a:xfrm flipV="1">
          <a:off x="9639300" y="1075693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89953</xdr:rowOff>
    </xdr:from>
    <xdr:to>
      <xdr:col>46</xdr:col>
      <xdr:colOff>38100</xdr:colOff>
      <xdr:row>63</xdr:row>
      <xdr:rowOff>20103</xdr:rowOff>
    </xdr:to>
    <xdr:sp macro="" textlink="">
      <xdr:nvSpPr>
        <xdr:cNvPr id="248" name="楕円 247"/>
        <xdr:cNvSpPr/>
      </xdr:nvSpPr>
      <xdr:spPr>
        <a:xfrm>
          <a:off x="8699500" y="1071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135200</xdr:rowOff>
    </xdr:from>
    <xdr:to>
      <xdr:col>50</xdr:col>
      <xdr:colOff>114300</xdr:colOff>
      <xdr:row>62</xdr:row>
      <xdr:rowOff>140753</xdr:rowOff>
    </xdr:to>
    <xdr:cxnSp macro="">
      <xdr:nvCxnSpPr>
        <xdr:cNvPr id="249" name="直線コネクタ 248"/>
        <xdr:cNvCxnSpPr/>
      </xdr:nvCxnSpPr>
      <xdr:spPr>
        <a:xfrm flipV="1">
          <a:off x="8750300" y="10765100"/>
          <a:ext cx="889000" cy="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96810</xdr:rowOff>
    </xdr:from>
    <xdr:to>
      <xdr:col>41</xdr:col>
      <xdr:colOff>101600</xdr:colOff>
      <xdr:row>63</xdr:row>
      <xdr:rowOff>26960</xdr:rowOff>
    </xdr:to>
    <xdr:sp macro="" textlink="">
      <xdr:nvSpPr>
        <xdr:cNvPr id="250" name="楕円 249"/>
        <xdr:cNvSpPr/>
      </xdr:nvSpPr>
      <xdr:spPr>
        <a:xfrm>
          <a:off x="7810500" y="107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140753</xdr:rowOff>
    </xdr:from>
    <xdr:to>
      <xdr:col>45</xdr:col>
      <xdr:colOff>177800</xdr:colOff>
      <xdr:row>62</xdr:row>
      <xdr:rowOff>147610</xdr:rowOff>
    </xdr:to>
    <xdr:cxnSp macro="">
      <xdr:nvCxnSpPr>
        <xdr:cNvPr id="251" name="直線コネクタ 250"/>
        <xdr:cNvCxnSpPr/>
      </xdr:nvCxnSpPr>
      <xdr:spPr>
        <a:xfrm flipV="1">
          <a:off x="7861300" y="1077065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100076</xdr:rowOff>
    </xdr:from>
    <xdr:to>
      <xdr:col>36</xdr:col>
      <xdr:colOff>165100</xdr:colOff>
      <xdr:row>63</xdr:row>
      <xdr:rowOff>30226</xdr:rowOff>
    </xdr:to>
    <xdr:sp macro="" textlink="">
      <xdr:nvSpPr>
        <xdr:cNvPr id="252" name="楕円 251"/>
        <xdr:cNvSpPr/>
      </xdr:nvSpPr>
      <xdr:spPr>
        <a:xfrm>
          <a:off x="6921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147610</xdr:rowOff>
    </xdr:from>
    <xdr:to>
      <xdr:col>41</xdr:col>
      <xdr:colOff>50800</xdr:colOff>
      <xdr:row>62</xdr:row>
      <xdr:rowOff>150876</xdr:rowOff>
    </xdr:to>
    <xdr:cxnSp macro="">
      <xdr:nvCxnSpPr>
        <xdr:cNvPr id="253" name="直線コネクタ 252"/>
        <xdr:cNvCxnSpPr/>
      </xdr:nvCxnSpPr>
      <xdr:spPr>
        <a:xfrm flipV="1">
          <a:off x="6972300" y="1077751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254" name="n_1aveValue【体育館・プール】&#10;一人当たり面積"/>
        <xdr:cNvSpPr txBox="1"/>
      </xdr:nvSpPr>
      <xdr:spPr>
        <a:xfrm>
          <a:off x="93917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xdr:rowOff>
    </xdr:from>
    <xdr:ext cx="469744" cy="259045"/>
    <xdr:sp macro="" textlink="">
      <xdr:nvSpPr>
        <xdr:cNvPr id="255" name="n_2aveValue【体育館・プール】&#10;一人当たり面積"/>
        <xdr:cNvSpPr txBox="1"/>
      </xdr:nvSpPr>
      <xdr:spPr>
        <a:xfrm>
          <a:off x="8515427" y="108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256" name="n_3aveValue【体育館・プール】&#10;一人当たり面積"/>
        <xdr:cNvSpPr txBox="1"/>
      </xdr:nvSpPr>
      <xdr:spPr>
        <a:xfrm>
          <a:off x="7626427" y="1048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257" name="n_4aveValue【体育館・プール】&#10;一人当たり面積"/>
        <xdr:cNvSpPr txBox="1"/>
      </xdr:nvSpPr>
      <xdr:spPr>
        <a:xfrm>
          <a:off x="6737427" y="1048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5677</xdr:rowOff>
    </xdr:from>
    <xdr:ext cx="469744" cy="259045"/>
    <xdr:sp macro="" textlink="">
      <xdr:nvSpPr>
        <xdr:cNvPr id="258" name="n_1mainValue【体育館・プール】&#10;一人当たり面積"/>
        <xdr:cNvSpPr txBox="1"/>
      </xdr:nvSpPr>
      <xdr:spPr>
        <a:xfrm>
          <a:off x="9391727" y="1080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36630</xdr:rowOff>
    </xdr:from>
    <xdr:ext cx="469744" cy="259045"/>
    <xdr:sp macro="" textlink="">
      <xdr:nvSpPr>
        <xdr:cNvPr id="259" name="n_2mainValue【体育館・プール】&#10;一人当たり面積"/>
        <xdr:cNvSpPr txBox="1"/>
      </xdr:nvSpPr>
      <xdr:spPr>
        <a:xfrm>
          <a:off x="8515427" y="1049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18087</xdr:rowOff>
    </xdr:from>
    <xdr:ext cx="469744" cy="259045"/>
    <xdr:sp macro="" textlink="">
      <xdr:nvSpPr>
        <xdr:cNvPr id="260" name="n_3mainValue【体育館・プール】&#10;一人当たり面積"/>
        <xdr:cNvSpPr txBox="1"/>
      </xdr:nvSpPr>
      <xdr:spPr>
        <a:xfrm>
          <a:off x="7626427" y="1081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21353</xdr:rowOff>
    </xdr:from>
    <xdr:ext cx="469744" cy="259045"/>
    <xdr:sp macro="" textlink="">
      <xdr:nvSpPr>
        <xdr:cNvPr id="261" name="n_4mainValue【体育館・プール】&#10;一人当たり面積"/>
        <xdr:cNvSpPr txBox="1"/>
      </xdr:nvSpPr>
      <xdr:spPr>
        <a:xfrm>
          <a:off x="6737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0" name="正方形/長方形 3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1" name="正方形/長方形 3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2" name="正方形/長方形 3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3" name="正方形/長方形 3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4" name="正方形/長方形 3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5" name="正方形/長方形 3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6" name="正方形/長方形 3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7" name="正方形/長方形 3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8" name="テキスト ボックス 3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9" name="直線コネクタ 3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0" name="テキスト ボックス 3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1" name="直線コネクタ 3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2" name="テキスト ボックス 3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3" name="直線コネクタ 3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4" name="テキスト ボックス 3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5" name="直線コネクタ 3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6" name="テキスト ボックス 3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7" name="直線コネクタ 3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8" name="テキスト ボックス 3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9" name="直線コネクタ 3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0" name="テキスト ボックス 3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1" name="直線コネクタ 3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2" name="テキスト ボックス 3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3" name="直線コネクタ 3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335" name="直線コネクタ 334"/>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37" name="直線コネクタ 3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338" name="【保健センター・保健所】&#10;有形固定資産減価償却率最大値テキスト"/>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339" name="直線コネクタ 338"/>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340" name="【保健センター・保健所】&#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341" name="フローチャート: 判断 34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42" name="フローチャート: 判断 341"/>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343" name="フローチャート: 判断 342"/>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344" name="フローチャート: 判断 343"/>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345" name="フローチャート: 判断 344"/>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6" name="テキスト ボックス 3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351" name="楕円 350"/>
        <xdr:cNvSpPr/>
      </xdr:nvSpPr>
      <xdr:spPr>
        <a:xfrm>
          <a:off x="16268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352" name="【保健センター・保健所】&#10;有形固定資産減価償却率該当値テキスト"/>
        <xdr:cNvSpPr txBox="1"/>
      </xdr:nvSpPr>
      <xdr:spPr>
        <a:xfrm>
          <a:off x="163576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353" name="楕円 352"/>
        <xdr:cNvSpPr/>
      </xdr:nvSpPr>
      <xdr:spPr>
        <a:xfrm>
          <a:off x="15430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24493</xdr:rowOff>
    </xdr:to>
    <xdr:cxnSp macro="">
      <xdr:nvCxnSpPr>
        <xdr:cNvPr id="354" name="直線コネクタ 353"/>
        <xdr:cNvCxnSpPr/>
      </xdr:nvCxnSpPr>
      <xdr:spPr>
        <a:xfrm>
          <a:off x="15481300" y="10450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355" name="楕円 354"/>
        <xdr:cNvSpPr/>
      </xdr:nvSpPr>
      <xdr:spPr>
        <a:xfrm>
          <a:off x="14541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60</xdr:row>
      <xdr:rowOff>163285</xdr:rowOff>
    </xdr:to>
    <xdr:cxnSp macro="">
      <xdr:nvCxnSpPr>
        <xdr:cNvPr id="356" name="直線コネクタ 355"/>
        <xdr:cNvCxnSpPr/>
      </xdr:nvCxnSpPr>
      <xdr:spPr>
        <a:xfrm>
          <a:off x="14592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47172</xdr:rowOff>
    </xdr:from>
    <xdr:to>
      <xdr:col>72</xdr:col>
      <xdr:colOff>38100</xdr:colOff>
      <xdr:row>60</xdr:row>
      <xdr:rowOff>148772</xdr:rowOff>
    </xdr:to>
    <xdr:sp macro="" textlink="">
      <xdr:nvSpPr>
        <xdr:cNvPr id="357" name="楕円 356"/>
        <xdr:cNvSpPr/>
      </xdr:nvSpPr>
      <xdr:spPr>
        <a:xfrm>
          <a:off x="13652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97972</xdr:rowOff>
    </xdr:from>
    <xdr:to>
      <xdr:col>76</xdr:col>
      <xdr:colOff>114300</xdr:colOff>
      <xdr:row>60</xdr:row>
      <xdr:rowOff>130628</xdr:rowOff>
    </xdr:to>
    <xdr:cxnSp macro="">
      <xdr:nvCxnSpPr>
        <xdr:cNvPr id="358" name="直線コネクタ 357"/>
        <xdr:cNvCxnSpPr/>
      </xdr:nvCxnSpPr>
      <xdr:spPr>
        <a:xfrm>
          <a:off x="13703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14515</xdr:rowOff>
    </xdr:from>
    <xdr:to>
      <xdr:col>67</xdr:col>
      <xdr:colOff>101600</xdr:colOff>
      <xdr:row>60</xdr:row>
      <xdr:rowOff>116115</xdr:rowOff>
    </xdr:to>
    <xdr:sp macro="" textlink="">
      <xdr:nvSpPr>
        <xdr:cNvPr id="359" name="楕円 358"/>
        <xdr:cNvSpPr/>
      </xdr:nvSpPr>
      <xdr:spPr>
        <a:xfrm>
          <a:off x="12763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65315</xdr:rowOff>
    </xdr:from>
    <xdr:to>
      <xdr:col>71</xdr:col>
      <xdr:colOff>177800</xdr:colOff>
      <xdr:row>60</xdr:row>
      <xdr:rowOff>97972</xdr:rowOff>
    </xdr:to>
    <xdr:cxnSp macro="">
      <xdr:nvCxnSpPr>
        <xdr:cNvPr id="360" name="直線コネクタ 359"/>
        <xdr:cNvCxnSpPr/>
      </xdr:nvCxnSpPr>
      <xdr:spPr>
        <a:xfrm>
          <a:off x="12814300" y="1035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361" name="n_1aveValue【保健センター・保健所】&#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362" name="n_2aveValue【保健センター・保健所】&#10;有形固定資産減価償却率"/>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363" name="n_3aveValue【保健センター・保健所】&#10;有形固定資産減価償却率"/>
        <xdr:cNvSpPr txBox="1"/>
      </xdr:nvSpPr>
      <xdr:spPr>
        <a:xfrm>
          <a:off x="13500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364" name="n_4aveValue【保健センター・保健所】&#10;有形固定資産減価償却率"/>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33762</xdr:rowOff>
    </xdr:from>
    <xdr:ext cx="405111" cy="259045"/>
    <xdr:sp macro="" textlink="">
      <xdr:nvSpPr>
        <xdr:cNvPr id="365" name="n_1mainValue【保健センター・保健所】&#10;有形固定資産減価償却率"/>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366" name="n_2mainValue【保健センター・保健所】&#10;有形固定資産減価償却率"/>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139899</xdr:rowOff>
    </xdr:from>
    <xdr:ext cx="405111" cy="259045"/>
    <xdr:sp macro="" textlink="">
      <xdr:nvSpPr>
        <xdr:cNvPr id="367" name="n_3mainValue【保健センター・保健所】&#10;有形固定資産減価償却率"/>
        <xdr:cNvSpPr txBox="1"/>
      </xdr:nvSpPr>
      <xdr:spPr>
        <a:xfrm>
          <a:off x="13500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107242</xdr:rowOff>
    </xdr:from>
    <xdr:ext cx="405111" cy="259045"/>
    <xdr:sp macro="" textlink="">
      <xdr:nvSpPr>
        <xdr:cNvPr id="368" name="n_4mainValue【保健センター・保健所】&#10;有形固定資産減価償却率"/>
        <xdr:cNvSpPr txBox="1"/>
      </xdr:nvSpPr>
      <xdr:spPr>
        <a:xfrm>
          <a:off x="12611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9" name="正方形/長方形 3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0" name="正方形/長方形 3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1" name="正方形/長方形 3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2" name="正方形/長方形 3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3" name="正方形/長方形 3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4" name="正方形/長方形 3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5" name="正方形/長方形 3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6" name="正方形/長方形 3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7" name="テキスト ボックス 3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8" name="直線コネクタ 3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79" name="直線コネクタ 378"/>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80" name="テキスト ボックス 379"/>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1" name="直線コネクタ 3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2" name="テキスト ボックス 3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83" name="直線コネクタ 38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84" name="テキスト ボックス 38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5" name="直線コネクタ 3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6" name="テキスト ボックス 3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388" name="直線コネクタ 387"/>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389" name="【保健センター・保健所】&#10;一人当たり面積最小値テキスト"/>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390" name="直線コネクタ 389"/>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391" name="【保健センター・保健所】&#10;一人当たり面積最大値テキスト"/>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392" name="直線コネクタ 391"/>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393" name="【保健センター・保健所】&#10;一人当たり面積平均値テキスト"/>
        <xdr:cNvSpPr txBox="1"/>
      </xdr:nvSpPr>
      <xdr:spPr>
        <a:xfrm>
          <a:off x="22199600" y="1040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394" name="フローチャート: 判断 393"/>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395" name="フローチャート: 判断 394"/>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396" name="フローチャート: 判断 395"/>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397" name="フローチャート: 判断 396"/>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398" name="フローチャート: 判断 397"/>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9" name="テキスト ボックス 3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0" name="テキスト ボックス 3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1" name="テキスト ボックス 4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2" name="テキスト ボックス 4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3" name="テキスト ボックス 4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68644</xdr:rowOff>
    </xdr:from>
    <xdr:to>
      <xdr:col>116</xdr:col>
      <xdr:colOff>114300</xdr:colOff>
      <xdr:row>62</xdr:row>
      <xdr:rowOff>170244</xdr:rowOff>
    </xdr:to>
    <xdr:sp macro="" textlink="">
      <xdr:nvSpPr>
        <xdr:cNvPr id="404" name="楕円 403"/>
        <xdr:cNvSpPr/>
      </xdr:nvSpPr>
      <xdr:spPr>
        <a:xfrm>
          <a:off x="22110700" y="1069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155021</xdr:rowOff>
    </xdr:from>
    <xdr:ext cx="469744" cy="259045"/>
    <xdr:sp macro="" textlink="">
      <xdr:nvSpPr>
        <xdr:cNvPr id="405" name="【保健センター・保健所】&#10;一人当たり面積該当値テキスト"/>
        <xdr:cNvSpPr txBox="1"/>
      </xdr:nvSpPr>
      <xdr:spPr>
        <a:xfrm>
          <a:off x="22199600" y="1061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70930</xdr:rowOff>
    </xdr:from>
    <xdr:to>
      <xdr:col>112</xdr:col>
      <xdr:colOff>38100</xdr:colOff>
      <xdr:row>63</xdr:row>
      <xdr:rowOff>1080</xdr:rowOff>
    </xdr:to>
    <xdr:sp macro="" textlink="">
      <xdr:nvSpPr>
        <xdr:cNvPr id="406" name="楕円 405"/>
        <xdr:cNvSpPr/>
      </xdr:nvSpPr>
      <xdr:spPr>
        <a:xfrm>
          <a:off x="21272500" y="107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119444</xdr:rowOff>
    </xdr:from>
    <xdr:to>
      <xdr:col>116</xdr:col>
      <xdr:colOff>63500</xdr:colOff>
      <xdr:row>62</xdr:row>
      <xdr:rowOff>121730</xdr:rowOff>
    </xdr:to>
    <xdr:cxnSp macro="">
      <xdr:nvCxnSpPr>
        <xdr:cNvPr id="407" name="直線コネクタ 406"/>
        <xdr:cNvCxnSpPr/>
      </xdr:nvCxnSpPr>
      <xdr:spPr>
        <a:xfrm flipV="1">
          <a:off x="21323300" y="107493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72644</xdr:rowOff>
    </xdr:from>
    <xdr:to>
      <xdr:col>107</xdr:col>
      <xdr:colOff>101600</xdr:colOff>
      <xdr:row>63</xdr:row>
      <xdr:rowOff>2794</xdr:rowOff>
    </xdr:to>
    <xdr:sp macro="" textlink="">
      <xdr:nvSpPr>
        <xdr:cNvPr id="408" name="楕円 407"/>
        <xdr:cNvSpPr/>
      </xdr:nvSpPr>
      <xdr:spPr>
        <a:xfrm>
          <a:off x="20383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121730</xdr:rowOff>
    </xdr:from>
    <xdr:to>
      <xdr:col>111</xdr:col>
      <xdr:colOff>177800</xdr:colOff>
      <xdr:row>62</xdr:row>
      <xdr:rowOff>123444</xdr:rowOff>
    </xdr:to>
    <xdr:cxnSp macro="">
      <xdr:nvCxnSpPr>
        <xdr:cNvPr id="409" name="直線コネクタ 408"/>
        <xdr:cNvCxnSpPr/>
      </xdr:nvCxnSpPr>
      <xdr:spPr>
        <a:xfrm flipV="1">
          <a:off x="20434300" y="1075163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74930</xdr:rowOff>
    </xdr:from>
    <xdr:to>
      <xdr:col>102</xdr:col>
      <xdr:colOff>165100</xdr:colOff>
      <xdr:row>63</xdr:row>
      <xdr:rowOff>5080</xdr:rowOff>
    </xdr:to>
    <xdr:sp macro="" textlink="">
      <xdr:nvSpPr>
        <xdr:cNvPr id="410" name="楕円 409"/>
        <xdr:cNvSpPr/>
      </xdr:nvSpPr>
      <xdr:spPr>
        <a:xfrm>
          <a:off x="19494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123444</xdr:rowOff>
    </xdr:from>
    <xdr:to>
      <xdr:col>107</xdr:col>
      <xdr:colOff>50800</xdr:colOff>
      <xdr:row>62</xdr:row>
      <xdr:rowOff>125730</xdr:rowOff>
    </xdr:to>
    <xdr:cxnSp macro="">
      <xdr:nvCxnSpPr>
        <xdr:cNvPr id="411" name="直線コネクタ 410"/>
        <xdr:cNvCxnSpPr/>
      </xdr:nvCxnSpPr>
      <xdr:spPr>
        <a:xfrm flipV="1">
          <a:off x="19545300" y="107533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76073</xdr:rowOff>
    </xdr:from>
    <xdr:to>
      <xdr:col>98</xdr:col>
      <xdr:colOff>38100</xdr:colOff>
      <xdr:row>63</xdr:row>
      <xdr:rowOff>6223</xdr:rowOff>
    </xdr:to>
    <xdr:sp macro="" textlink="">
      <xdr:nvSpPr>
        <xdr:cNvPr id="412" name="楕円 411"/>
        <xdr:cNvSpPr/>
      </xdr:nvSpPr>
      <xdr:spPr>
        <a:xfrm>
          <a:off x="18605500" y="107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125730</xdr:rowOff>
    </xdr:from>
    <xdr:to>
      <xdr:col>102</xdr:col>
      <xdr:colOff>114300</xdr:colOff>
      <xdr:row>62</xdr:row>
      <xdr:rowOff>126873</xdr:rowOff>
    </xdr:to>
    <xdr:cxnSp macro="">
      <xdr:nvCxnSpPr>
        <xdr:cNvPr id="413" name="直線コネクタ 412"/>
        <xdr:cNvCxnSpPr/>
      </xdr:nvCxnSpPr>
      <xdr:spPr>
        <a:xfrm flipV="1">
          <a:off x="18656300" y="1075563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54183</xdr:rowOff>
    </xdr:from>
    <xdr:ext cx="469744" cy="259045"/>
    <xdr:sp macro="" textlink="">
      <xdr:nvSpPr>
        <xdr:cNvPr id="414" name="n_1aveValue【保健センター・保健所】&#10;一人当たり面積"/>
        <xdr:cNvSpPr txBox="1"/>
      </xdr:nvSpPr>
      <xdr:spPr>
        <a:xfrm>
          <a:off x="21075727" y="103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77043</xdr:rowOff>
    </xdr:from>
    <xdr:ext cx="469744" cy="259045"/>
    <xdr:sp macro="" textlink="">
      <xdr:nvSpPr>
        <xdr:cNvPr id="415" name="n_2aveValue【保健センター・保健所】&#10;一人当たり面積"/>
        <xdr:cNvSpPr txBox="1"/>
      </xdr:nvSpPr>
      <xdr:spPr>
        <a:xfrm>
          <a:off x="20199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416" name="n_3aveValue【保健センター・保健所】&#10;一人当たり面積"/>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417" name="n_4aveValue【保健センター・保健所】&#10;一人当たり面積"/>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163657</xdr:rowOff>
    </xdr:from>
    <xdr:ext cx="469744" cy="259045"/>
    <xdr:sp macro="" textlink="">
      <xdr:nvSpPr>
        <xdr:cNvPr id="418" name="n_1mainValue【保健センター・保健所】&#10;一人当たり面積"/>
        <xdr:cNvSpPr txBox="1"/>
      </xdr:nvSpPr>
      <xdr:spPr>
        <a:xfrm>
          <a:off x="21075727" y="107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165371</xdr:rowOff>
    </xdr:from>
    <xdr:ext cx="469744" cy="259045"/>
    <xdr:sp macro="" textlink="">
      <xdr:nvSpPr>
        <xdr:cNvPr id="419" name="n_2mainValue【保健センター・保健所】&#10;一人当たり面積"/>
        <xdr:cNvSpPr txBox="1"/>
      </xdr:nvSpPr>
      <xdr:spPr>
        <a:xfrm>
          <a:off x="20199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167657</xdr:rowOff>
    </xdr:from>
    <xdr:ext cx="469744" cy="259045"/>
    <xdr:sp macro="" textlink="">
      <xdr:nvSpPr>
        <xdr:cNvPr id="420" name="n_3mainValue【保健センター・保健所】&#10;一人当たり面積"/>
        <xdr:cNvSpPr txBox="1"/>
      </xdr:nvSpPr>
      <xdr:spPr>
        <a:xfrm>
          <a:off x="19310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168800</xdr:rowOff>
    </xdr:from>
    <xdr:ext cx="469744" cy="259045"/>
    <xdr:sp macro="" textlink="">
      <xdr:nvSpPr>
        <xdr:cNvPr id="421" name="n_4mainValue【保健センター・保健所】&#10;一人当たり面積"/>
        <xdr:cNvSpPr txBox="1"/>
      </xdr:nvSpPr>
      <xdr:spPr>
        <a:xfrm>
          <a:off x="18421427" y="1079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0" name="正方形/長方形 4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1" name="正方形/長方形 4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2" name="正方形/長方形 4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3" name="正方形/長方形 4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4" name="正方形/長方形 4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5" name="正方形/長方形 4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6" name="正方形/長方形 4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7" name="正方形/長方形 4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8" name="正方形/長方形 4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9" name="正方形/長方形 4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0" name="正方形/長方形 4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1" name="正方形/長方形 4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2" name="正方形/長方形 4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3" name="正方形/長方形 4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4" name="正方形/長方形 4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5" name="正方形/長方形 4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6" name="テキスト ボックス 4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7" name="直線コネクタ 4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8" name="テキスト ボックス 4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49" name="直線コネクタ 4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0" name="テキスト ボックス 4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1" name="直線コネクタ 4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2" name="テキスト ボックス 4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3" name="直線コネクタ 4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4" name="テキスト ボックス 4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5" name="直線コネクタ 4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6" name="テキスト ボックス 4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7" name="直線コネクタ 4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8" name="テキスト ボックス 4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9" name="直線コネクタ 4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0" name="テキスト ボックス 4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1" name="直線コネクタ 4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463" name="直線コネクタ 462"/>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5" name="直線コネクタ 4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466"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467" name="直線コネクタ 466"/>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468"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469" name="フローチャート: 判断 468"/>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470" name="フローチャート: 判断 469"/>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471" name="フローチャート: 判断 470"/>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472" name="フローチャート: 判断 471"/>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473" name="フローチャート: 判断 472"/>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4" name="テキスト ボックス 4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5" name="テキスト ボックス 4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6" name="テキスト ボックス 4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7" name="テキスト ボックス 4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8" name="テキスト ボックス 4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141332</xdr:rowOff>
    </xdr:from>
    <xdr:to>
      <xdr:col>85</xdr:col>
      <xdr:colOff>177800</xdr:colOff>
      <xdr:row>109</xdr:row>
      <xdr:rowOff>71482</xdr:rowOff>
    </xdr:to>
    <xdr:sp macro="" textlink="">
      <xdr:nvSpPr>
        <xdr:cNvPr id="479" name="楕円 478"/>
        <xdr:cNvSpPr/>
      </xdr:nvSpPr>
      <xdr:spPr>
        <a:xfrm>
          <a:off x="16268700" y="1865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56259</xdr:rowOff>
    </xdr:from>
    <xdr:ext cx="405111" cy="259045"/>
    <xdr:sp macro="" textlink="">
      <xdr:nvSpPr>
        <xdr:cNvPr id="480" name="【庁舎】&#10;有形固定資産減価償却率該当値テキスト"/>
        <xdr:cNvSpPr txBox="1"/>
      </xdr:nvSpPr>
      <xdr:spPr>
        <a:xfrm>
          <a:off x="16357600" y="18572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481" name="楕円 480"/>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20682</xdr:rowOff>
    </xdr:from>
    <xdr:to>
      <xdr:col>85</xdr:col>
      <xdr:colOff>127000</xdr:colOff>
      <xdr:row>109</xdr:row>
      <xdr:rowOff>35379</xdr:rowOff>
    </xdr:to>
    <xdr:cxnSp macro="">
      <xdr:nvCxnSpPr>
        <xdr:cNvPr id="482" name="直線コネクタ 481"/>
        <xdr:cNvCxnSpPr/>
      </xdr:nvCxnSpPr>
      <xdr:spPr>
        <a:xfrm flipV="1">
          <a:off x="15481300" y="18708732"/>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483" name="楕円 482"/>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484" name="直線コネクタ 483"/>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485" name="楕円 484"/>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486" name="直線コネクタ 485"/>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487" name="楕円 486"/>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488" name="直線コネクタ 487"/>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489" name="n_1aveValue【庁舎】&#10;有形固定資産減価償却率"/>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490" name="n_2aveValue【庁舎】&#10;有形固定資産減価償却率"/>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491"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492" name="n_4aveValue【庁舎】&#10;有形固定資産減価償却率"/>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493" name="n_1mainValue【庁舎】&#10;有形固定資産減価償却率"/>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494" name="n_2mainValue【庁舎】&#10;有形固定資産減価償却率"/>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495" name="n_3mainValue【庁舎】&#10;有形固定資産減価償却率"/>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496" name="n_4mainValue【庁舎】&#10;有形固定資産減価償却率"/>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7" name="正方形/長方形 4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8" name="正方形/長方形 4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9" name="正方形/長方形 4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0" name="正方形/長方形 4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1" name="正方形/長方形 5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2" name="正方形/長方形 5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3" name="正方形/長方形 5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4" name="正方形/長方形 5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5" name="テキスト ボックス 5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6" name="直線コネクタ 5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7" name="直線コネクタ 5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8" name="テキスト ボックス 5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9" name="直線コネクタ 5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0" name="テキスト ボックス 5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1" name="直線コネクタ 5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2" name="テキスト ボックス 5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3" name="直線コネクタ 5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4" name="テキスト ボックス 5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5" name="直線コネクタ 5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6" name="テキスト ボックス 5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7" name="直線コネクタ 5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8" name="テキスト ボックス 5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520" name="直線コネクタ 519"/>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521" name="【庁舎】&#10;一人当たり面積最小値テキスト"/>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522" name="直線コネクタ 521"/>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523" name="【庁舎】&#10;一人当たり面積最大値テキスト"/>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524" name="直線コネクタ 523"/>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525" name="【庁舎】&#10;一人当たり面積平均値テキスト"/>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526" name="フローチャート: 判断 525"/>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527" name="フローチャート: 判断 526"/>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528" name="フローチャート: 判断 527"/>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529" name="フローチャート: 判断 528"/>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530" name="フローチャート: 判断 529"/>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1" name="テキスト ボックス 5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2" name="テキスト ボックス 5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3" name="テキスト ボックス 5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4" name="テキスト ボックス 5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5" name="テキスト ボックス 5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129032</xdr:rowOff>
    </xdr:from>
    <xdr:to>
      <xdr:col>116</xdr:col>
      <xdr:colOff>114300</xdr:colOff>
      <xdr:row>107</xdr:row>
      <xdr:rowOff>59182</xdr:rowOff>
    </xdr:to>
    <xdr:sp macro="" textlink="">
      <xdr:nvSpPr>
        <xdr:cNvPr id="536" name="楕円 535"/>
        <xdr:cNvSpPr/>
      </xdr:nvSpPr>
      <xdr:spPr>
        <a:xfrm>
          <a:off x="22110700" y="1830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107459</xdr:rowOff>
    </xdr:from>
    <xdr:ext cx="469744" cy="259045"/>
    <xdr:sp macro="" textlink="">
      <xdr:nvSpPr>
        <xdr:cNvPr id="537" name="【庁舎】&#10;一人当たり面積該当値テキスト"/>
        <xdr:cNvSpPr txBox="1"/>
      </xdr:nvSpPr>
      <xdr:spPr>
        <a:xfrm>
          <a:off x="22199600"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136652</xdr:rowOff>
    </xdr:from>
    <xdr:to>
      <xdr:col>112</xdr:col>
      <xdr:colOff>38100</xdr:colOff>
      <xdr:row>107</xdr:row>
      <xdr:rowOff>66802</xdr:rowOff>
    </xdr:to>
    <xdr:sp macro="" textlink="">
      <xdr:nvSpPr>
        <xdr:cNvPr id="538" name="楕円 537"/>
        <xdr:cNvSpPr/>
      </xdr:nvSpPr>
      <xdr:spPr>
        <a:xfrm>
          <a:off x="21272500" y="183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8382</xdr:rowOff>
    </xdr:from>
    <xdr:to>
      <xdr:col>116</xdr:col>
      <xdr:colOff>63500</xdr:colOff>
      <xdr:row>107</xdr:row>
      <xdr:rowOff>16002</xdr:rowOff>
    </xdr:to>
    <xdr:cxnSp macro="">
      <xdr:nvCxnSpPr>
        <xdr:cNvPr id="539" name="直線コネクタ 538"/>
        <xdr:cNvCxnSpPr/>
      </xdr:nvCxnSpPr>
      <xdr:spPr>
        <a:xfrm flipV="1">
          <a:off x="21323300" y="18353532"/>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141605</xdr:rowOff>
    </xdr:from>
    <xdr:to>
      <xdr:col>107</xdr:col>
      <xdr:colOff>101600</xdr:colOff>
      <xdr:row>107</xdr:row>
      <xdr:rowOff>71755</xdr:rowOff>
    </xdr:to>
    <xdr:sp macro="" textlink="">
      <xdr:nvSpPr>
        <xdr:cNvPr id="540" name="楕円 539"/>
        <xdr:cNvSpPr/>
      </xdr:nvSpPr>
      <xdr:spPr>
        <a:xfrm>
          <a:off x="20383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16002</xdr:rowOff>
    </xdr:from>
    <xdr:to>
      <xdr:col>111</xdr:col>
      <xdr:colOff>177800</xdr:colOff>
      <xdr:row>107</xdr:row>
      <xdr:rowOff>20955</xdr:rowOff>
    </xdr:to>
    <xdr:cxnSp macro="">
      <xdr:nvCxnSpPr>
        <xdr:cNvPr id="541" name="直線コネクタ 540"/>
        <xdr:cNvCxnSpPr/>
      </xdr:nvCxnSpPr>
      <xdr:spPr>
        <a:xfrm flipV="1">
          <a:off x="20434300" y="1836115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147701</xdr:rowOff>
    </xdr:from>
    <xdr:to>
      <xdr:col>102</xdr:col>
      <xdr:colOff>165100</xdr:colOff>
      <xdr:row>107</xdr:row>
      <xdr:rowOff>77851</xdr:rowOff>
    </xdr:to>
    <xdr:sp macro="" textlink="">
      <xdr:nvSpPr>
        <xdr:cNvPr id="542" name="楕円 541"/>
        <xdr:cNvSpPr/>
      </xdr:nvSpPr>
      <xdr:spPr>
        <a:xfrm>
          <a:off x="19494500" y="183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20955</xdr:rowOff>
    </xdr:from>
    <xdr:to>
      <xdr:col>107</xdr:col>
      <xdr:colOff>50800</xdr:colOff>
      <xdr:row>107</xdr:row>
      <xdr:rowOff>27051</xdr:rowOff>
    </xdr:to>
    <xdr:cxnSp macro="">
      <xdr:nvCxnSpPr>
        <xdr:cNvPr id="543" name="直線コネクタ 542"/>
        <xdr:cNvCxnSpPr/>
      </xdr:nvCxnSpPr>
      <xdr:spPr>
        <a:xfrm flipV="1">
          <a:off x="19545300" y="1836610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544" name="楕円 543"/>
        <xdr:cNvSpPr/>
      </xdr:nvSpPr>
      <xdr:spPr>
        <a:xfrm>
          <a:off x="18605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27051</xdr:rowOff>
    </xdr:from>
    <xdr:to>
      <xdr:col>102</xdr:col>
      <xdr:colOff>114300</xdr:colOff>
      <xdr:row>107</xdr:row>
      <xdr:rowOff>30480</xdr:rowOff>
    </xdr:to>
    <xdr:cxnSp macro="">
      <xdr:nvCxnSpPr>
        <xdr:cNvPr id="545" name="直線コネクタ 544"/>
        <xdr:cNvCxnSpPr/>
      </xdr:nvCxnSpPr>
      <xdr:spPr>
        <a:xfrm flipV="1">
          <a:off x="18656300" y="1837220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546" name="n_1aveValue【庁舎】&#10;一人当たり面積"/>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547" name="n_2aveValue【庁舎】&#10;一人当たり面積"/>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548" name="n_3aveValue【庁舎】&#10;一人当たり面積"/>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549" name="n_4aveValue【庁舎】&#10;一人当たり面積"/>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57929</xdr:rowOff>
    </xdr:from>
    <xdr:ext cx="469744" cy="259045"/>
    <xdr:sp macro="" textlink="">
      <xdr:nvSpPr>
        <xdr:cNvPr id="550" name="n_1mainValue【庁舎】&#10;一人当たり面積"/>
        <xdr:cNvSpPr txBox="1"/>
      </xdr:nvSpPr>
      <xdr:spPr>
        <a:xfrm>
          <a:off x="21075727" y="1840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62882</xdr:rowOff>
    </xdr:from>
    <xdr:ext cx="469744" cy="259045"/>
    <xdr:sp macro="" textlink="">
      <xdr:nvSpPr>
        <xdr:cNvPr id="551" name="n_2mainValue【庁舎】&#10;一人当たり面積"/>
        <xdr:cNvSpPr txBox="1"/>
      </xdr:nvSpPr>
      <xdr:spPr>
        <a:xfrm>
          <a:off x="201994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68978</xdr:rowOff>
    </xdr:from>
    <xdr:ext cx="469744" cy="259045"/>
    <xdr:sp macro="" textlink="">
      <xdr:nvSpPr>
        <xdr:cNvPr id="552" name="n_3mainValue【庁舎】&#10;一人当たり面積"/>
        <xdr:cNvSpPr txBox="1"/>
      </xdr:nvSpPr>
      <xdr:spPr>
        <a:xfrm>
          <a:off x="19310427" y="1841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553" name="n_4mainValue【庁舎】&#10;一人当たり面積"/>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4" name="正方形/長方形 5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5" name="正方形/長方形 5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6" name="テキスト ボックス 5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　</a:t>
          </a:r>
          <a:endParaRPr lang="ja-JP" altLang="ja-JP" sz="1400">
            <a:effectLst/>
          </a:endParaRPr>
        </a:p>
        <a:p>
          <a:r>
            <a:rPr kumimoji="1" lang="ja-JP" altLang="ja-JP" sz="1100">
              <a:solidFill>
                <a:schemeClr val="dk1"/>
              </a:solidFill>
              <a:effectLst/>
              <a:latin typeface="+mn-lt"/>
              <a:ea typeface="+mn-ea"/>
              <a:cs typeface="+mn-cs"/>
            </a:rPr>
            <a:t>特に昭和３４年建設の庁舎については、有形固定資産減価償却率が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％に近い値となっており、平成２２年に実施した耐震診断においても基準を大きく下回る結果であったため、早急な対応が必要である。</a:t>
          </a:r>
          <a:endParaRPr lang="ja-JP" altLang="ja-JP" sz="1400">
            <a:effectLst/>
          </a:endParaRPr>
        </a:p>
        <a:p>
          <a:r>
            <a:rPr kumimoji="1" lang="ja-JP" altLang="ja-JP" sz="1100">
              <a:solidFill>
                <a:schemeClr val="dk1"/>
              </a:solidFill>
              <a:effectLst/>
              <a:latin typeface="+mn-lt"/>
              <a:ea typeface="+mn-ea"/>
              <a:cs typeface="+mn-cs"/>
            </a:rPr>
            <a:t>今後は、公共施設等総合管理計画に基づき、庁舎を中心とした老朽化施設の複合化、集約化を進めていく。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79</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80</v>
      </c>
      <c r="C2" s="179"/>
      <c r="D2" s="180"/>
    </row>
    <row r="3" spans="1:119" ht="18.75" customHeight="1" thickBot="1" x14ac:dyDescent="0.2">
      <c r="A3" s="178"/>
      <c r="B3" s="632" t="s">
        <v>81</v>
      </c>
      <c r="C3" s="633"/>
      <c r="D3" s="633"/>
      <c r="E3" s="634"/>
      <c r="F3" s="634"/>
      <c r="G3" s="634"/>
      <c r="H3" s="634"/>
      <c r="I3" s="634"/>
      <c r="J3" s="634"/>
      <c r="K3" s="634"/>
      <c r="L3" s="634" t="s">
        <v>82</v>
      </c>
      <c r="M3" s="634"/>
      <c r="N3" s="634"/>
      <c r="O3" s="634"/>
      <c r="P3" s="634"/>
      <c r="Q3" s="634"/>
      <c r="R3" s="637"/>
      <c r="S3" s="637"/>
      <c r="T3" s="637"/>
      <c r="U3" s="637"/>
      <c r="V3" s="638"/>
      <c r="W3" s="528" t="s">
        <v>83</v>
      </c>
      <c r="X3" s="529"/>
      <c r="Y3" s="529"/>
      <c r="Z3" s="529"/>
      <c r="AA3" s="529"/>
      <c r="AB3" s="633"/>
      <c r="AC3" s="637" t="s">
        <v>84</v>
      </c>
      <c r="AD3" s="529"/>
      <c r="AE3" s="529"/>
      <c r="AF3" s="529"/>
      <c r="AG3" s="529"/>
      <c r="AH3" s="529"/>
      <c r="AI3" s="529"/>
      <c r="AJ3" s="529"/>
      <c r="AK3" s="529"/>
      <c r="AL3" s="599"/>
      <c r="AM3" s="528" t="s">
        <v>85</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86</v>
      </c>
      <c r="BO3" s="529"/>
      <c r="BP3" s="529"/>
      <c r="BQ3" s="529"/>
      <c r="BR3" s="529"/>
      <c r="BS3" s="529"/>
      <c r="BT3" s="529"/>
      <c r="BU3" s="599"/>
      <c r="BV3" s="528" t="s">
        <v>87</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88</v>
      </c>
      <c r="CU3" s="529"/>
      <c r="CV3" s="529"/>
      <c r="CW3" s="529"/>
      <c r="CX3" s="529"/>
      <c r="CY3" s="529"/>
      <c r="CZ3" s="529"/>
      <c r="DA3" s="599"/>
      <c r="DB3" s="528" t="s">
        <v>89</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90</v>
      </c>
      <c r="AZ4" s="486"/>
      <c r="BA4" s="486"/>
      <c r="BB4" s="486"/>
      <c r="BC4" s="486"/>
      <c r="BD4" s="486"/>
      <c r="BE4" s="486"/>
      <c r="BF4" s="486"/>
      <c r="BG4" s="486"/>
      <c r="BH4" s="486"/>
      <c r="BI4" s="486"/>
      <c r="BJ4" s="486"/>
      <c r="BK4" s="486"/>
      <c r="BL4" s="486"/>
      <c r="BM4" s="487"/>
      <c r="BN4" s="488">
        <v>4295534</v>
      </c>
      <c r="BO4" s="489"/>
      <c r="BP4" s="489"/>
      <c r="BQ4" s="489"/>
      <c r="BR4" s="489"/>
      <c r="BS4" s="489"/>
      <c r="BT4" s="489"/>
      <c r="BU4" s="490"/>
      <c r="BV4" s="488">
        <v>4441765</v>
      </c>
      <c r="BW4" s="489"/>
      <c r="BX4" s="489"/>
      <c r="BY4" s="489"/>
      <c r="BZ4" s="489"/>
      <c r="CA4" s="489"/>
      <c r="CB4" s="489"/>
      <c r="CC4" s="490"/>
      <c r="CD4" s="625" t="s">
        <v>91</v>
      </c>
      <c r="CE4" s="626"/>
      <c r="CF4" s="626"/>
      <c r="CG4" s="626"/>
      <c r="CH4" s="626"/>
      <c r="CI4" s="626"/>
      <c r="CJ4" s="626"/>
      <c r="CK4" s="626"/>
      <c r="CL4" s="626"/>
      <c r="CM4" s="626"/>
      <c r="CN4" s="626"/>
      <c r="CO4" s="626"/>
      <c r="CP4" s="626"/>
      <c r="CQ4" s="626"/>
      <c r="CR4" s="626"/>
      <c r="CS4" s="627"/>
      <c r="CT4" s="628">
        <v>11.6</v>
      </c>
      <c r="CU4" s="629"/>
      <c r="CV4" s="629"/>
      <c r="CW4" s="629"/>
      <c r="CX4" s="629"/>
      <c r="CY4" s="629"/>
      <c r="CZ4" s="629"/>
      <c r="DA4" s="630"/>
      <c r="DB4" s="628">
        <v>9.3000000000000007</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92</v>
      </c>
      <c r="AN5" s="416"/>
      <c r="AO5" s="416"/>
      <c r="AP5" s="416"/>
      <c r="AQ5" s="416"/>
      <c r="AR5" s="416"/>
      <c r="AS5" s="416"/>
      <c r="AT5" s="417"/>
      <c r="AU5" s="517" t="s">
        <v>93</v>
      </c>
      <c r="AV5" s="518"/>
      <c r="AW5" s="518"/>
      <c r="AX5" s="518"/>
      <c r="AY5" s="473" t="s">
        <v>94</v>
      </c>
      <c r="AZ5" s="474"/>
      <c r="BA5" s="474"/>
      <c r="BB5" s="474"/>
      <c r="BC5" s="474"/>
      <c r="BD5" s="474"/>
      <c r="BE5" s="474"/>
      <c r="BF5" s="474"/>
      <c r="BG5" s="474"/>
      <c r="BH5" s="474"/>
      <c r="BI5" s="474"/>
      <c r="BJ5" s="474"/>
      <c r="BK5" s="474"/>
      <c r="BL5" s="474"/>
      <c r="BM5" s="475"/>
      <c r="BN5" s="459">
        <v>3998327</v>
      </c>
      <c r="BO5" s="460"/>
      <c r="BP5" s="460"/>
      <c r="BQ5" s="460"/>
      <c r="BR5" s="460"/>
      <c r="BS5" s="460"/>
      <c r="BT5" s="460"/>
      <c r="BU5" s="461"/>
      <c r="BV5" s="459">
        <v>4140056</v>
      </c>
      <c r="BW5" s="460"/>
      <c r="BX5" s="460"/>
      <c r="BY5" s="460"/>
      <c r="BZ5" s="460"/>
      <c r="CA5" s="460"/>
      <c r="CB5" s="460"/>
      <c r="CC5" s="461"/>
      <c r="CD5" s="499" t="s">
        <v>95</v>
      </c>
      <c r="CE5" s="419"/>
      <c r="CF5" s="419"/>
      <c r="CG5" s="419"/>
      <c r="CH5" s="419"/>
      <c r="CI5" s="419"/>
      <c r="CJ5" s="419"/>
      <c r="CK5" s="419"/>
      <c r="CL5" s="419"/>
      <c r="CM5" s="419"/>
      <c r="CN5" s="419"/>
      <c r="CO5" s="419"/>
      <c r="CP5" s="419"/>
      <c r="CQ5" s="419"/>
      <c r="CR5" s="419"/>
      <c r="CS5" s="500"/>
      <c r="CT5" s="456">
        <v>91.4</v>
      </c>
      <c r="CU5" s="457"/>
      <c r="CV5" s="457"/>
      <c r="CW5" s="457"/>
      <c r="CX5" s="457"/>
      <c r="CY5" s="457"/>
      <c r="CZ5" s="457"/>
      <c r="DA5" s="458"/>
      <c r="DB5" s="456">
        <v>90</v>
      </c>
      <c r="DC5" s="457"/>
      <c r="DD5" s="457"/>
      <c r="DE5" s="457"/>
      <c r="DF5" s="457"/>
      <c r="DG5" s="457"/>
      <c r="DH5" s="457"/>
      <c r="DI5" s="458"/>
    </row>
    <row r="6" spans="1:119" ht="18.75" customHeight="1" x14ac:dyDescent="0.15">
      <c r="A6" s="178"/>
      <c r="B6" s="605" t="s">
        <v>96</v>
      </c>
      <c r="C6" s="446"/>
      <c r="D6" s="446"/>
      <c r="E6" s="606"/>
      <c r="F6" s="606"/>
      <c r="G6" s="606"/>
      <c r="H6" s="606"/>
      <c r="I6" s="606"/>
      <c r="J6" s="606"/>
      <c r="K6" s="606"/>
      <c r="L6" s="606" t="s">
        <v>97</v>
      </c>
      <c r="M6" s="606"/>
      <c r="N6" s="606"/>
      <c r="O6" s="606"/>
      <c r="P6" s="606"/>
      <c r="Q6" s="606"/>
      <c r="R6" s="444"/>
      <c r="S6" s="444"/>
      <c r="T6" s="444"/>
      <c r="U6" s="444"/>
      <c r="V6" s="612"/>
      <c r="W6" s="549" t="s">
        <v>98</v>
      </c>
      <c r="X6" s="445"/>
      <c r="Y6" s="445"/>
      <c r="Z6" s="445"/>
      <c r="AA6" s="445"/>
      <c r="AB6" s="446"/>
      <c r="AC6" s="617" t="s">
        <v>99</v>
      </c>
      <c r="AD6" s="618"/>
      <c r="AE6" s="618"/>
      <c r="AF6" s="618"/>
      <c r="AG6" s="618"/>
      <c r="AH6" s="618"/>
      <c r="AI6" s="618"/>
      <c r="AJ6" s="618"/>
      <c r="AK6" s="618"/>
      <c r="AL6" s="619"/>
      <c r="AM6" s="516" t="s">
        <v>100</v>
      </c>
      <c r="AN6" s="416"/>
      <c r="AO6" s="416"/>
      <c r="AP6" s="416"/>
      <c r="AQ6" s="416"/>
      <c r="AR6" s="416"/>
      <c r="AS6" s="416"/>
      <c r="AT6" s="417"/>
      <c r="AU6" s="517" t="s">
        <v>101</v>
      </c>
      <c r="AV6" s="518"/>
      <c r="AW6" s="518"/>
      <c r="AX6" s="518"/>
      <c r="AY6" s="473" t="s">
        <v>102</v>
      </c>
      <c r="AZ6" s="474"/>
      <c r="BA6" s="474"/>
      <c r="BB6" s="474"/>
      <c r="BC6" s="474"/>
      <c r="BD6" s="474"/>
      <c r="BE6" s="474"/>
      <c r="BF6" s="474"/>
      <c r="BG6" s="474"/>
      <c r="BH6" s="474"/>
      <c r="BI6" s="474"/>
      <c r="BJ6" s="474"/>
      <c r="BK6" s="474"/>
      <c r="BL6" s="474"/>
      <c r="BM6" s="475"/>
      <c r="BN6" s="459">
        <v>297207</v>
      </c>
      <c r="BO6" s="460"/>
      <c r="BP6" s="460"/>
      <c r="BQ6" s="460"/>
      <c r="BR6" s="460"/>
      <c r="BS6" s="460"/>
      <c r="BT6" s="460"/>
      <c r="BU6" s="461"/>
      <c r="BV6" s="459">
        <v>301709</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94.3</v>
      </c>
      <c r="CU6" s="603"/>
      <c r="CV6" s="603"/>
      <c r="CW6" s="603"/>
      <c r="CX6" s="603"/>
      <c r="CY6" s="603"/>
      <c r="CZ6" s="603"/>
      <c r="DA6" s="604"/>
      <c r="DB6" s="602">
        <v>92.5</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6434</v>
      </c>
      <c r="BO7" s="460"/>
      <c r="BP7" s="460"/>
      <c r="BQ7" s="460"/>
      <c r="BR7" s="460"/>
      <c r="BS7" s="460"/>
      <c r="BT7" s="460"/>
      <c r="BU7" s="461"/>
      <c r="BV7" s="459">
        <v>80614</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2501842</v>
      </c>
      <c r="CU7" s="460"/>
      <c r="CV7" s="460"/>
      <c r="CW7" s="460"/>
      <c r="CX7" s="460"/>
      <c r="CY7" s="460"/>
      <c r="CZ7" s="460"/>
      <c r="DA7" s="461"/>
      <c r="DB7" s="459">
        <v>2376920</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109</v>
      </c>
      <c r="AV8" s="518"/>
      <c r="AW8" s="518"/>
      <c r="AX8" s="518"/>
      <c r="AY8" s="473" t="s">
        <v>110</v>
      </c>
      <c r="AZ8" s="474"/>
      <c r="BA8" s="474"/>
      <c r="BB8" s="474"/>
      <c r="BC8" s="474"/>
      <c r="BD8" s="474"/>
      <c r="BE8" s="474"/>
      <c r="BF8" s="474"/>
      <c r="BG8" s="474"/>
      <c r="BH8" s="474"/>
      <c r="BI8" s="474"/>
      <c r="BJ8" s="474"/>
      <c r="BK8" s="474"/>
      <c r="BL8" s="474"/>
      <c r="BM8" s="475"/>
      <c r="BN8" s="459">
        <v>290773</v>
      </c>
      <c r="BO8" s="460"/>
      <c r="BP8" s="460"/>
      <c r="BQ8" s="460"/>
      <c r="BR8" s="460"/>
      <c r="BS8" s="460"/>
      <c r="BT8" s="460"/>
      <c r="BU8" s="461"/>
      <c r="BV8" s="459">
        <v>221095</v>
      </c>
      <c r="BW8" s="460"/>
      <c r="BX8" s="460"/>
      <c r="BY8" s="460"/>
      <c r="BZ8" s="460"/>
      <c r="CA8" s="460"/>
      <c r="CB8" s="460"/>
      <c r="CC8" s="461"/>
      <c r="CD8" s="499" t="s">
        <v>111</v>
      </c>
      <c r="CE8" s="419"/>
      <c r="CF8" s="419"/>
      <c r="CG8" s="419"/>
      <c r="CH8" s="419"/>
      <c r="CI8" s="419"/>
      <c r="CJ8" s="419"/>
      <c r="CK8" s="419"/>
      <c r="CL8" s="419"/>
      <c r="CM8" s="419"/>
      <c r="CN8" s="419"/>
      <c r="CO8" s="419"/>
      <c r="CP8" s="419"/>
      <c r="CQ8" s="419"/>
      <c r="CR8" s="419"/>
      <c r="CS8" s="500"/>
      <c r="CT8" s="562">
        <v>0.17</v>
      </c>
      <c r="CU8" s="563"/>
      <c r="CV8" s="563"/>
      <c r="CW8" s="563"/>
      <c r="CX8" s="563"/>
      <c r="CY8" s="563"/>
      <c r="CZ8" s="563"/>
      <c r="DA8" s="564"/>
      <c r="DB8" s="562">
        <v>0.18</v>
      </c>
      <c r="DC8" s="563"/>
      <c r="DD8" s="563"/>
      <c r="DE8" s="563"/>
      <c r="DF8" s="563"/>
      <c r="DG8" s="563"/>
      <c r="DH8" s="563"/>
      <c r="DI8" s="564"/>
    </row>
    <row r="9" spans="1:119" ht="18.75" customHeight="1" thickBot="1" x14ac:dyDescent="0.2">
      <c r="A9" s="178"/>
      <c r="B9" s="591" t="s">
        <v>112</v>
      </c>
      <c r="C9" s="592"/>
      <c r="D9" s="592"/>
      <c r="E9" s="592"/>
      <c r="F9" s="592"/>
      <c r="G9" s="592"/>
      <c r="H9" s="592"/>
      <c r="I9" s="592"/>
      <c r="J9" s="592"/>
      <c r="K9" s="510"/>
      <c r="L9" s="593" t="s">
        <v>113</v>
      </c>
      <c r="M9" s="594"/>
      <c r="N9" s="594"/>
      <c r="O9" s="594"/>
      <c r="P9" s="594"/>
      <c r="Q9" s="595"/>
      <c r="R9" s="596">
        <v>3520</v>
      </c>
      <c r="S9" s="597"/>
      <c r="T9" s="597"/>
      <c r="U9" s="597"/>
      <c r="V9" s="598"/>
      <c r="W9" s="528" t="s">
        <v>114</v>
      </c>
      <c r="X9" s="529"/>
      <c r="Y9" s="529"/>
      <c r="Z9" s="529"/>
      <c r="AA9" s="529"/>
      <c r="AB9" s="529"/>
      <c r="AC9" s="529"/>
      <c r="AD9" s="529"/>
      <c r="AE9" s="529"/>
      <c r="AF9" s="529"/>
      <c r="AG9" s="529"/>
      <c r="AH9" s="529"/>
      <c r="AI9" s="529"/>
      <c r="AJ9" s="529"/>
      <c r="AK9" s="529"/>
      <c r="AL9" s="599"/>
      <c r="AM9" s="516" t="s">
        <v>115</v>
      </c>
      <c r="AN9" s="416"/>
      <c r="AO9" s="416"/>
      <c r="AP9" s="416"/>
      <c r="AQ9" s="416"/>
      <c r="AR9" s="416"/>
      <c r="AS9" s="416"/>
      <c r="AT9" s="417"/>
      <c r="AU9" s="517" t="s">
        <v>101</v>
      </c>
      <c r="AV9" s="518"/>
      <c r="AW9" s="518"/>
      <c r="AX9" s="518"/>
      <c r="AY9" s="473" t="s">
        <v>116</v>
      </c>
      <c r="AZ9" s="474"/>
      <c r="BA9" s="474"/>
      <c r="BB9" s="474"/>
      <c r="BC9" s="474"/>
      <c r="BD9" s="474"/>
      <c r="BE9" s="474"/>
      <c r="BF9" s="474"/>
      <c r="BG9" s="474"/>
      <c r="BH9" s="474"/>
      <c r="BI9" s="474"/>
      <c r="BJ9" s="474"/>
      <c r="BK9" s="474"/>
      <c r="BL9" s="474"/>
      <c r="BM9" s="475"/>
      <c r="BN9" s="459">
        <v>69678</v>
      </c>
      <c r="BO9" s="460"/>
      <c r="BP9" s="460"/>
      <c r="BQ9" s="460"/>
      <c r="BR9" s="460"/>
      <c r="BS9" s="460"/>
      <c r="BT9" s="460"/>
      <c r="BU9" s="461"/>
      <c r="BV9" s="459">
        <v>55835</v>
      </c>
      <c r="BW9" s="460"/>
      <c r="BX9" s="460"/>
      <c r="BY9" s="460"/>
      <c r="BZ9" s="460"/>
      <c r="CA9" s="460"/>
      <c r="CB9" s="460"/>
      <c r="CC9" s="461"/>
      <c r="CD9" s="499" t="s">
        <v>117</v>
      </c>
      <c r="CE9" s="419"/>
      <c r="CF9" s="419"/>
      <c r="CG9" s="419"/>
      <c r="CH9" s="419"/>
      <c r="CI9" s="419"/>
      <c r="CJ9" s="419"/>
      <c r="CK9" s="419"/>
      <c r="CL9" s="419"/>
      <c r="CM9" s="419"/>
      <c r="CN9" s="419"/>
      <c r="CO9" s="419"/>
      <c r="CP9" s="419"/>
      <c r="CQ9" s="419"/>
      <c r="CR9" s="419"/>
      <c r="CS9" s="500"/>
      <c r="CT9" s="456">
        <v>12.9</v>
      </c>
      <c r="CU9" s="457"/>
      <c r="CV9" s="457"/>
      <c r="CW9" s="457"/>
      <c r="CX9" s="457"/>
      <c r="CY9" s="457"/>
      <c r="CZ9" s="457"/>
      <c r="DA9" s="458"/>
      <c r="DB9" s="456">
        <v>12.8</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118</v>
      </c>
      <c r="M10" s="416"/>
      <c r="N10" s="416"/>
      <c r="O10" s="416"/>
      <c r="P10" s="416"/>
      <c r="Q10" s="417"/>
      <c r="R10" s="412">
        <v>3777</v>
      </c>
      <c r="S10" s="413"/>
      <c r="T10" s="413"/>
      <c r="U10" s="413"/>
      <c r="V10" s="472"/>
      <c r="W10" s="600"/>
      <c r="X10" s="410"/>
      <c r="Y10" s="410"/>
      <c r="Z10" s="410"/>
      <c r="AA10" s="410"/>
      <c r="AB10" s="410"/>
      <c r="AC10" s="410"/>
      <c r="AD10" s="410"/>
      <c r="AE10" s="410"/>
      <c r="AF10" s="410"/>
      <c r="AG10" s="410"/>
      <c r="AH10" s="410"/>
      <c r="AI10" s="410"/>
      <c r="AJ10" s="410"/>
      <c r="AK10" s="410"/>
      <c r="AL10" s="601"/>
      <c r="AM10" s="516" t="s">
        <v>119</v>
      </c>
      <c r="AN10" s="416"/>
      <c r="AO10" s="416"/>
      <c r="AP10" s="416"/>
      <c r="AQ10" s="416"/>
      <c r="AR10" s="416"/>
      <c r="AS10" s="416"/>
      <c r="AT10" s="417"/>
      <c r="AU10" s="517" t="s">
        <v>120</v>
      </c>
      <c r="AV10" s="518"/>
      <c r="AW10" s="518"/>
      <c r="AX10" s="518"/>
      <c r="AY10" s="473" t="s">
        <v>121</v>
      </c>
      <c r="AZ10" s="474"/>
      <c r="BA10" s="474"/>
      <c r="BB10" s="474"/>
      <c r="BC10" s="474"/>
      <c r="BD10" s="474"/>
      <c r="BE10" s="474"/>
      <c r="BF10" s="474"/>
      <c r="BG10" s="474"/>
      <c r="BH10" s="474"/>
      <c r="BI10" s="474"/>
      <c r="BJ10" s="474"/>
      <c r="BK10" s="474"/>
      <c r="BL10" s="474"/>
      <c r="BM10" s="475"/>
      <c r="BN10" s="459">
        <v>586</v>
      </c>
      <c r="BO10" s="460"/>
      <c r="BP10" s="460"/>
      <c r="BQ10" s="460"/>
      <c r="BR10" s="460"/>
      <c r="BS10" s="460"/>
      <c r="BT10" s="460"/>
      <c r="BU10" s="461"/>
      <c r="BV10" s="459">
        <v>68475</v>
      </c>
      <c r="BW10" s="460"/>
      <c r="BX10" s="460"/>
      <c r="BY10" s="460"/>
      <c r="BZ10" s="460"/>
      <c r="CA10" s="460"/>
      <c r="CB10" s="460"/>
      <c r="CC10" s="461"/>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123</v>
      </c>
      <c r="M11" s="421"/>
      <c r="N11" s="421"/>
      <c r="O11" s="421"/>
      <c r="P11" s="421"/>
      <c r="Q11" s="422"/>
      <c r="R11" s="588" t="s">
        <v>124</v>
      </c>
      <c r="S11" s="589"/>
      <c r="T11" s="589"/>
      <c r="U11" s="589"/>
      <c r="V11" s="590"/>
      <c r="W11" s="600"/>
      <c r="X11" s="410"/>
      <c r="Y11" s="410"/>
      <c r="Z11" s="410"/>
      <c r="AA11" s="410"/>
      <c r="AB11" s="410"/>
      <c r="AC11" s="410"/>
      <c r="AD11" s="410"/>
      <c r="AE11" s="410"/>
      <c r="AF11" s="410"/>
      <c r="AG11" s="410"/>
      <c r="AH11" s="410"/>
      <c r="AI11" s="410"/>
      <c r="AJ11" s="410"/>
      <c r="AK11" s="410"/>
      <c r="AL11" s="601"/>
      <c r="AM11" s="516" t="s">
        <v>125</v>
      </c>
      <c r="AN11" s="416"/>
      <c r="AO11" s="416"/>
      <c r="AP11" s="416"/>
      <c r="AQ11" s="416"/>
      <c r="AR11" s="416"/>
      <c r="AS11" s="416"/>
      <c r="AT11" s="417"/>
      <c r="AU11" s="517" t="s">
        <v>93</v>
      </c>
      <c r="AV11" s="518"/>
      <c r="AW11" s="518"/>
      <c r="AX11" s="518"/>
      <c r="AY11" s="473" t="s">
        <v>126</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127</v>
      </c>
      <c r="CE11" s="419"/>
      <c r="CF11" s="419"/>
      <c r="CG11" s="419"/>
      <c r="CH11" s="419"/>
      <c r="CI11" s="419"/>
      <c r="CJ11" s="419"/>
      <c r="CK11" s="419"/>
      <c r="CL11" s="419"/>
      <c r="CM11" s="419"/>
      <c r="CN11" s="419"/>
      <c r="CO11" s="419"/>
      <c r="CP11" s="419"/>
      <c r="CQ11" s="419"/>
      <c r="CR11" s="419"/>
      <c r="CS11" s="500"/>
      <c r="CT11" s="562" t="s">
        <v>128</v>
      </c>
      <c r="CU11" s="563"/>
      <c r="CV11" s="563"/>
      <c r="CW11" s="563"/>
      <c r="CX11" s="563"/>
      <c r="CY11" s="563"/>
      <c r="CZ11" s="563"/>
      <c r="DA11" s="564"/>
      <c r="DB11" s="562" t="s">
        <v>129</v>
      </c>
      <c r="DC11" s="563"/>
      <c r="DD11" s="563"/>
      <c r="DE11" s="563"/>
      <c r="DF11" s="563"/>
      <c r="DG11" s="563"/>
      <c r="DH11" s="563"/>
      <c r="DI11" s="564"/>
    </row>
    <row r="12" spans="1:119" ht="18.75" customHeight="1" x14ac:dyDescent="0.15">
      <c r="A12" s="178"/>
      <c r="B12" s="565" t="s">
        <v>130</v>
      </c>
      <c r="C12" s="566"/>
      <c r="D12" s="566"/>
      <c r="E12" s="566"/>
      <c r="F12" s="566"/>
      <c r="G12" s="566"/>
      <c r="H12" s="566"/>
      <c r="I12" s="566"/>
      <c r="J12" s="566"/>
      <c r="K12" s="567"/>
      <c r="L12" s="574" t="s">
        <v>131</v>
      </c>
      <c r="M12" s="575"/>
      <c r="N12" s="575"/>
      <c r="O12" s="575"/>
      <c r="P12" s="575"/>
      <c r="Q12" s="576"/>
      <c r="R12" s="577">
        <v>3532</v>
      </c>
      <c r="S12" s="578"/>
      <c r="T12" s="578"/>
      <c r="U12" s="578"/>
      <c r="V12" s="579"/>
      <c r="W12" s="580" t="s">
        <v>1</v>
      </c>
      <c r="X12" s="518"/>
      <c r="Y12" s="518"/>
      <c r="Z12" s="518"/>
      <c r="AA12" s="518"/>
      <c r="AB12" s="581"/>
      <c r="AC12" s="582" t="s">
        <v>132</v>
      </c>
      <c r="AD12" s="583"/>
      <c r="AE12" s="583"/>
      <c r="AF12" s="583"/>
      <c r="AG12" s="584"/>
      <c r="AH12" s="582" t="s">
        <v>133</v>
      </c>
      <c r="AI12" s="583"/>
      <c r="AJ12" s="583"/>
      <c r="AK12" s="583"/>
      <c r="AL12" s="585"/>
      <c r="AM12" s="516" t="s">
        <v>134</v>
      </c>
      <c r="AN12" s="416"/>
      <c r="AO12" s="416"/>
      <c r="AP12" s="416"/>
      <c r="AQ12" s="416"/>
      <c r="AR12" s="416"/>
      <c r="AS12" s="416"/>
      <c r="AT12" s="417"/>
      <c r="AU12" s="517" t="s">
        <v>105</v>
      </c>
      <c r="AV12" s="518"/>
      <c r="AW12" s="518"/>
      <c r="AX12" s="518"/>
      <c r="AY12" s="473" t="s">
        <v>135</v>
      </c>
      <c r="AZ12" s="474"/>
      <c r="BA12" s="474"/>
      <c r="BB12" s="474"/>
      <c r="BC12" s="474"/>
      <c r="BD12" s="474"/>
      <c r="BE12" s="474"/>
      <c r="BF12" s="474"/>
      <c r="BG12" s="474"/>
      <c r="BH12" s="474"/>
      <c r="BI12" s="474"/>
      <c r="BJ12" s="474"/>
      <c r="BK12" s="474"/>
      <c r="BL12" s="474"/>
      <c r="BM12" s="475"/>
      <c r="BN12" s="459">
        <v>8000</v>
      </c>
      <c r="BO12" s="460"/>
      <c r="BP12" s="460"/>
      <c r="BQ12" s="460"/>
      <c r="BR12" s="460"/>
      <c r="BS12" s="460"/>
      <c r="BT12" s="460"/>
      <c r="BU12" s="461"/>
      <c r="BV12" s="459">
        <v>127000</v>
      </c>
      <c r="BW12" s="460"/>
      <c r="BX12" s="460"/>
      <c r="BY12" s="460"/>
      <c r="BZ12" s="460"/>
      <c r="CA12" s="460"/>
      <c r="CB12" s="460"/>
      <c r="CC12" s="461"/>
      <c r="CD12" s="499" t="s">
        <v>136</v>
      </c>
      <c r="CE12" s="419"/>
      <c r="CF12" s="419"/>
      <c r="CG12" s="419"/>
      <c r="CH12" s="419"/>
      <c r="CI12" s="419"/>
      <c r="CJ12" s="419"/>
      <c r="CK12" s="419"/>
      <c r="CL12" s="419"/>
      <c r="CM12" s="419"/>
      <c r="CN12" s="419"/>
      <c r="CO12" s="419"/>
      <c r="CP12" s="419"/>
      <c r="CQ12" s="419"/>
      <c r="CR12" s="419"/>
      <c r="CS12" s="500"/>
      <c r="CT12" s="562" t="s">
        <v>137</v>
      </c>
      <c r="CU12" s="563"/>
      <c r="CV12" s="563"/>
      <c r="CW12" s="563"/>
      <c r="CX12" s="563"/>
      <c r="CY12" s="563"/>
      <c r="CZ12" s="563"/>
      <c r="DA12" s="564"/>
      <c r="DB12" s="562" t="s">
        <v>138</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139</v>
      </c>
      <c r="N13" s="544"/>
      <c r="O13" s="544"/>
      <c r="P13" s="544"/>
      <c r="Q13" s="545"/>
      <c r="R13" s="546">
        <v>3529</v>
      </c>
      <c r="S13" s="547"/>
      <c r="T13" s="547"/>
      <c r="U13" s="547"/>
      <c r="V13" s="548"/>
      <c r="W13" s="549" t="s">
        <v>140</v>
      </c>
      <c r="X13" s="445"/>
      <c r="Y13" s="445"/>
      <c r="Z13" s="445"/>
      <c r="AA13" s="445"/>
      <c r="AB13" s="446"/>
      <c r="AC13" s="412">
        <v>486</v>
      </c>
      <c r="AD13" s="413"/>
      <c r="AE13" s="413"/>
      <c r="AF13" s="413"/>
      <c r="AG13" s="414"/>
      <c r="AH13" s="412">
        <v>557</v>
      </c>
      <c r="AI13" s="413"/>
      <c r="AJ13" s="413"/>
      <c r="AK13" s="413"/>
      <c r="AL13" s="472"/>
      <c r="AM13" s="516" t="s">
        <v>141</v>
      </c>
      <c r="AN13" s="416"/>
      <c r="AO13" s="416"/>
      <c r="AP13" s="416"/>
      <c r="AQ13" s="416"/>
      <c r="AR13" s="416"/>
      <c r="AS13" s="416"/>
      <c r="AT13" s="417"/>
      <c r="AU13" s="517" t="s">
        <v>142</v>
      </c>
      <c r="AV13" s="518"/>
      <c r="AW13" s="518"/>
      <c r="AX13" s="518"/>
      <c r="AY13" s="473" t="s">
        <v>143</v>
      </c>
      <c r="AZ13" s="474"/>
      <c r="BA13" s="474"/>
      <c r="BB13" s="474"/>
      <c r="BC13" s="474"/>
      <c r="BD13" s="474"/>
      <c r="BE13" s="474"/>
      <c r="BF13" s="474"/>
      <c r="BG13" s="474"/>
      <c r="BH13" s="474"/>
      <c r="BI13" s="474"/>
      <c r="BJ13" s="474"/>
      <c r="BK13" s="474"/>
      <c r="BL13" s="474"/>
      <c r="BM13" s="475"/>
      <c r="BN13" s="459">
        <v>62264</v>
      </c>
      <c r="BO13" s="460"/>
      <c r="BP13" s="460"/>
      <c r="BQ13" s="460"/>
      <c r="BR13" s="460"/>
      <c r="BS13" s="460"/>
      <c r="BT13" s="460"/>
      <c r="BU13" s="461"/>
      <c r="BV13" s="459">
        <v>-2690</v>
      </c>
      <c r="BW13" s="460"/>
      <c r="BX13" s="460"/>
      <c r="BY13" s="460"/>
      <c r="BZ13" s="460"/>
      <c r="CA13" s="460"/>
      <c r="CB13" s="460"/>
      <c r="CC13" s="461"/>
      <c r="CD13" s="499" t="s">
        <v>144</v>
      </c>
      <c r="CE13" s="419"/>
      <c r="CF13" s="419"/>
      <c r="CG13" s="419"/>
      <c r="CH13" s="419"/>
      <c r="CI13" s="419"/>
      <c r="CJ13" s="419"/>
      <c r="CK13" s="419"/>
      <c r="CL13" s="419"/>
      <c r="CM13" s="419"/>
      <c r="CN13" s="419"/>
      <c r="CO13" s="419"/>
      <c r="CP13" s="419"/>
      <c r="CQ13" s="419"/>
      <c r="CR13" s="419"/>
      <c r="CS13" s="500"/>
      <c r="CT13" s="456">
        <v>6.8</v>
      </c>
      <c r="CU13" s="457"/>
      <c r="CV13" s="457"/>
      <c r="CW13" s="457"/>
      <c r="CX13" s="457"/>
      <c r="CY13" s="457"/>
      <c r="CZ13" s="457"/>
      <c r="DA13" s="458"/>
      <c r="DB13" s="456">
        <v>8.5</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145</v>
      </c>
      <c r="M14" s="586"/>
      <c r="N14" s="586"/>
      <c r="O14" s="586"/>
      <c r="P14" s="586"/>
      <c r="Q14" s="587"/>
      <c r="R14" s="546">
        <v>3616</v>
      </c>
      <c r="S14" s="547"/>
      <c r="T14" s="547"/>
      <c r="U14" s="547"/>
      <c r="V14" s="548"/>
      <c r="W14" s="550"/>
      <c r="X14" s="448"/>
      <c r="Y14" s="448"/>
      <c r="Z14" s="448"/>
      <c r="AA14" s="448"/>
      <c r="AB14" s="449"/>
      <c r="AC14" s="539">
        <v>26.7</v>
      </c>
      <c r="AD14" s="540"/>
      <c r="AE14" s="540"/>
      <c r="AF14" s="540"/>
      <c r="AG14" s="541"/>
      <c r="AH14" s="539">
        <v>28.8</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146</v>
      </c>
      <c r="CE14" s="497"/>
      <c r="CF14" s="497"/>
      <c r="CG14" s="497"/>
      <c r="CH14" s="497"/>
      <c r="CI14" s="497"/>
      <c r="CJ14" s="497"/>
      <c r="CK14" s="497"/>
      <c r="CL14" s="497"/>
      <c r="CM14" s="497"/>
      <c r="CN14" s="497"/>
      <c r="CO14" s="497"/>
      <c r="CP14" s="497"/>
      <c r="CQ14" s="497"/>
      <c r="CR14" s="497"/>
      <c r="CS14" s="498"/>
      <c r="CT14" s="556">
        <v>9.5</v>
      </c>
      <c r="CU14" s="557"/>
      <c r="CV14" s="557"/>
      <c r="CW14" s="557"/>
      <c r="CX14" s="557"/>
      <c r="CY14" s="557"/>
      <c r="CZ14" s="557"/>
      <c r="DA14" s="558"/>
      <c r="DB14" s="556">
        <v>24.2</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139</v>
      </c>
      <c r="N15" s="544"/>
      <c r="O15" s="544"/>
      <c r="P15" s="544"/>
      <c r="Q15" s="545"/>
      <c r="R15" s="546">
        <v>3613</v>
      </c>
      <c r="S15" s="547"/>
      <c r="T15" s="547"/>
      <c r="U15" s="547"/>
      <c r="V15" s="548"/>
      <c r="W15" s="549" t="s">
        <v>147</v>
      </c>
      <c r="X15" s="445"/>
      <c r="Y15" s="445"/>
      <c r="Z15" s="445"/>
      <c r="AA15" s="445"/>
      <c r="AB15" s="446"/>
      <c r="AC15" s="412">
        <v>252</v>
      </c>
      <c r="AD15" s="413"/>
      <c r="AE15" s="413"/>
      <c r="AF15" s="413"/>
      <c r="AG15" s="414"/>
      <c r="AH15" s="412">
        <v>281</v>
      </c>
      <c r="AI15" s="413"/>
      <c r="AJ15" s="413"/>
      <c r="AK15" s="413"/>
      <c r="AL15" s="472"/>
      <c r="AM15" s="516"/>
      <c r="AN15" s="416"/>
      <c r="AO15" s="416"/>
      <c r="AP15" s="416"/>
      <c r="AQ15" s="416"/>
      <c r="AR15" s="416"/>
      <c r="AS15" s="416"/>
      <c r="AT15" s="417"/>
      <c r="AU15" s="517"/>
      <c r="AV15" s="518"/>
      <c r="AW15" s="518"/>
      <c r="AX15" s="518"/>
      <c r="AY15" s="485" t="s">
        <v>148</v>
      </c>
      <c r="AZ15" s="486"/>
      <c r="BA15" s="486"/>
      <c r="BB15" s="486"/>
      <c r="BC15" s="486"/>
      <c r="BD15" s="486"/>
      <c r="BE15" s="486"/>
      <c r="BF15" s="486"/>
      <c r="BG15" s="486"/>
      <c r="BH15" s="486"/>
      <c r="BI15" s="486"/>
      <c r="BJ15" s="486"/>
      <c r="BK15" s="486"/>
      <c r="BL15" s="486"/>
      <c r="BM15" s="487"/>
      <c r="BN15" s="488">
        <v>380418</v>
      </c>
      <c r="BO15" s="489"/>
      <c r="BP15" s="489"/>
      <c r="BQ15" s="489"/>
      <c r="BR15" s="489"/>
      <c r="BS15" s="489"/>
      <c r="BT15" s="489"/>
      <c r="BU15" s="490"/>
      <c r="BV15" s="488">
        <v>386455</v>
      </c>
      <c r="BW15" s="489"/>
      <c r="BX15" s="489"/>
      <c r="BY15" s="489"/>
      <c r="BZ15" s="489"/>
      <c r="CA15" s="489"/>
      <c r="CB15" s="489"/>
      <c r="CC15" s="490"/>
      <c r="CD15" s="559" t="s">
        <v>149</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150</v>
      </c>
      <c r="M16" s="534"/>
      <c r="N16" s="534"/>
      <c r="O16" s="534"/>
      <c r="P16" s="534"/>
      <c r="Q16" s="535"/>
      <c r="R16" s="536" t="s">
        <v>151</v>
      </c>
      <c r="S16" s="537"/>
      <c r="T16" s="537"/>
      <c r="U16" s="537"/>
      <c r="V16" s="538"/>
      <c r="W16" s="550"/>
      <c r="X16" s="448"/>
      <c r="Y16" s="448"/>
      <c r="Z16" s="448"/>
      <c r="AA16" s="448"/>
      <c r="AB16" s="449"/>
      <c r="AC16" s="539">
        <v>13.9</v>
      </c>
      <c r="AD16" s="540"/>
      <c r="AE16" s="540"/>
      <c r="AF16" s="540"/>
      <c r="AG16" s="541"/>
      <c r="AH16" s="539">
        <v>14.5</v>
      </c>
      <c r="AI16" s="540"/>
      <c r="AJ16" s="540"/>
      <c r="AK16" s="540"/>
      <c r="AL16" s="542"/>
      <c r="AM16" s="516"/>
      <c r="AN16" s="416"/>
      <c r="AO16" s="416"/>
      <c r="AP16" s="416"/>
      <c r="AQ16" s="416"/>
      <c r="AR16" s="416"/>
      <c r="AS16" s="416"/>
      <c r="AT16" s="417"/>
      <c r="AU16" s="517"/>
      <c r="AV16" s="518"/>
      <c r="AW16" s="518"/>
      <c r="AX16" s="518"/>
      <c r="AY16" s="473" t="s">
        <v>152</v>
      </c>
      <c r="AZ16" s="474"/>
      <c r="BA16" s="474"/>
      <c r="BB16" s="474"/>
      <c r="BC16" s="474"/>
      <c r="BD16" s="474"/>
      <c r="BE16" s="474"/>
      <c r="BF16" s="474"/>
      <c r="BG16" s="474"/>
      <c r="BH16" s="474"/>
      <c r="BI16" s="474"/>
      <c r="BJ16" s="474"/>
      <c r="BK16" s="474"/>
      <c r="BL16" s="474"/>
      <c r="BM16" s="475"/>
      <c r="BN16" s="459">
        <v>2339545</v>
      </c>
      <c r="BO16" s="460"/>
      <c r="BP16" s="460"/>
      <c r="BQ16" s="460"/>
      <c r="BR16" s="460"/>
      <c r="BS16" s="460"/>
      <c r="BT16" s="460"/>
      <c r="BU16" s="461"/>
      <c r="BV16" s="459">
        <v>2232234</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153</v>
      </c>
      <c r="N17" s="553"/>
      <c r="O17" s="553"/>
      <c r="P17" s="553"/>
      <c r="Q17" s="554"/>
      <c r="R17" s="536" t="s">
        <v>154</v>
      </c>
      <c r="S17" s="537"/>
      <c r="T17" s="537"/>
      <c r="U17" s="537"/>
      <c r="V17" s="538"/>
      <c r="W17" s="549" t="s">
        <v>155</v>
      </c>
      <c r="X17" s="445"/>
      <c r="Y17" s="445"/>
      <c r="Z17" s="445"/>
      <c r="AA17" s="445"/>
      <c r="AB17" s="446"/>
      <c r="AC17" s="412">
        <v>1079</v>
      </c>
      <c r="AD17" s="413"/>
      <c r="AE17" s="413"/>
      <c r="AF17" s="413"/>
      <c r="AG17" s="414"/>
      <c r="AH17" s="412">
        <v>1094</v>
      </c>
      <c r="AI17" s="413"/>
      <c r="AJ17" s="413"/>
      <c r="AK17" s="413"/>
      <c r="AL17" s="472"/>
      <c r="AM17" s="516"/>
      <c r="AN17" s="416"/>
      <c r="AO17" s="416"/>
      <c r="AP17" s="416"/>
      <c r="AQ17" s="416"/>
      <c r="AR17" s="416"/>
      <c r="AS17" s="416"/>
      <c r="AT17" s="417"/>
      <c r="AU17" s="517"/>
      <c r="AV17" s="518"/>
      <c r="AW17" s="518"/>
      <c r="AX17" s="518"/>
      <c r="AY17" s="473" t="s">
        <v>156</v>
      </c>
      <c r="AZ17" s="474"/>
      <c r="BA17" s="474"/>
      <c r="BB17" s="474"/>
      <c r="BC17" s="474"/>
      <c r="BD17" s="474"/>
      <c r="BE17" s="474"/>
      <c r="BF17" s="474"/>
      <c r="BG17" s="474"/>
      <c r="BH17" s="474"/>
      <c r="BI17" s="474"/>
      <c r="BJ17" s="474"/>
      <c r="BK17" s="474"/>
      <c r="BL17" s="474"/>
      <c r="BM17" s="475"/>
      <c r="BN17" s="459">
        <v>463805</v>
      </c>
      <c r="BO17" s="460"/>
      <c r="BP17" s="460"/>
      <c r="BQ17" s="460"/>
      <c r="BR17" s="460"/>
      <c r="BS17" s="460"/>
      <c r="BT17" s="460"/>
      <c r="BU17" s="461"/>
      <c r="BV17" s="459">
        <v>467611</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157</v>
      </c>
      <c r="C18" s="510"/>
      <c r="D18" s="510"/>
      <c r="E18" s="511"/>
      <c r="F18" s="511"/>
      <c r="G18" s="511"/>
      <c r="H18" s="511"/>
      <c r="I18" s="511"/>
      <c r="J18" s="511"/>
      <c r="K18" s="511"/>
      <c r="L18" s="512">
        <v>86.9</v>
      </c>
      <c r="M18" s="512"/>
      <c r="N18" s="512"/>
      <c r="O18" s="512"/>
      <c r="P18" s="512"/>
      <c r="Q18" s="512"/>
      <c r="R18" s="513"/>
      <c r="S18" s="513"/>
      <c r="T18" s="513"/>
      <c r="U18" s="513"/>
      <c r="V18" s="514"/>
      <c r="W18" s="530"/>
      <c r="X18" s="531"/>
      <c r="Y18" s="531"/>
      <c r="Z18" s="531"/>
      <c r="AA18" s="531"/>
      <c r="AB18" s="555"/>
      <c r="AC18" s="429">
        <v>59.4</v>
      </c>
      <c r="AD18" s="430"/>
      <c r="AE18" s="430"/>
      <c r="AF18" s="430"/>
      <c r="AG18" s="515"/>
      <c r="AH18" s="429">
        <v>56.6</v>
      </c>
      <c r="AI18" s="430"/>
      <c r="AJ18" s="430"/>
      <c r="AK18" s="430"/>
      <c r="AL18" s="431"/>
      <c r="AM18" s="516"/>
      <c r="AN18" s="416"/>
      <c r="AO18" s="416"/>
      <c r="AP18" s="416"/>
      <c r="AQ18" s="416"/>
      <c r="AR18" s="416"/>
      <c r="AS18" s="416"/>
      <c r="AT18" s="417"/>
      <c r="AU18" s="517"/>
      <c r="AV18" s="518"/>
      <c r="AW18" s="518"/>
      <c r="AX18" s="518"/>
      <c r="AY18" s="473" t="s">
        <v>158</v>
      </c>
      <c r="AZ18" s="474"/>
      <c r="BA18" s="474"/>
      <c r="BB18" s="474"/>
      <c r="BC18" s="474"/>
      <c r="BD18" s="474"/>
      <c r="BE18" s="474"/>
      <c r="BF18" s="474"/>
      <c r="BG18" s="474"/>
      <c r="BH18" s="474"/>
      <c r="BI18" s="474"/>
      <c r="BJ18" s="474"/>
      <c r="BK18" s="474"/>
      <c r="BL18" s="474"/>
      <c r="BM18" s="475"/>
      <c r="BN18" s="459">
        <v>2315818</v>
      </c>
      <c r="BO18" s="460"/>
      <c r="BP18" s="460"/>
      <c r="BQ18" s="460"/>
      <c r="BR18" s="460"/>
      <c r="BS18" s="460"/>
      <c r="BT18" s="460"/>
      <c r="BU18" s="461"/>
      <c r="BV18" s="459">
        <v>2157301</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159</v>
      </c>
      <c r="C19" s="510"/>
      <c r="D19" s="510"/>
      <c r="E19" s="511"/>
      <c r="F19" s="511"/>
      <c r="G19" s="511"/>
      <c r="H19" s="511"/>
      <c r="I19" s="511"/>
      <c r="J19" s="511"/>
      <c r="K19" s="511"/>
      <c r="L19" s="519">
        <v>41</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160</v>
      </c>
      <c r="AZ19" s="474"/>
      <c r="BA19" s="474"/>
      <c r="BB19" s="474"/>
      <c r="BC19" s="474"/>
      <c r="BD19" s="474"/>
      <c r="BE19" s="474"/>
      <c r="BF19" s="474"/>
      <c r="BG19" s="474"/>
      <c r="BH19" s="474"/>
      <c r="BI19" s="474"/>
      <c r="BJ19" s="474"/>
      <c r="BK19" s="474"/>
      <c r="BL19" s="474"/>
      <c r="BM19" s="475"/>
      <c r="BN19" s="459">
        <v>2871567</v>
      </c>
      <c r="BO19" s="460"/>
      <c r="BP19" s="460"/>
      <c r="BQ19" s="460"/>
      <c r="BR19" s="460"/>
      <c r="BS19" s="460"/>
      <c r="BT19" s="460"/>
      <c r="BU19" s="461"/>
      <c r="BV19" s="459">
        <v>2941937</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161</v>
      </c>
      <c r="C20" s="510"/>
      <c r="D20" s="510"/>
      <c r="E20" s="511"/>
      <c r="F20" s="511"/>
      <c r="G20" s="511"/>
      <c r="H20" s="511"/>
      <c r="I20" s="511"/>
      <c r="J20" s="511"/>
      <c r="K20" s="511"/>
      <c r="L20" s="519">
        <v>1570</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162</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163</v>
      </c>
      <c r="C22" s="436"/>
      <c r="D22" s="437"/>
      <c r="E22" s="444" t="s">
        <v>1</v>
      </c>
      <c r="F22" s="445"/>
      <c r="G22" s="445"/>
      <c r="H22" s="445"/>
      <c r="I22" s="445"/>
      <c r="J22" s="445"/>
      <c r="K22" s="446"/>
      <c r="L22" s="444" t="s">
        <v>164</v>
      </c>
      <c r="M22" s="445"/>
      <c r="N22" s="445"/>
      <c r="O22" s="445"/>
      <c r="P22" s="446"/>
      <c r="Q22" s="450" t="s">
        <v>165</v>
      </c>
      <c r="R22" s="451"/>
      <c r="S22" s="451"/>
      <c r="T22" s="451"/>
      <c r="U22" s="451"/>
      <c r="V22" s="452"/>
      <c r="W22" s="501" t="s">
        <v>166</v>
      </c>
      <c r="X22" s="436"/>
      <c r="Y22" s="437"/>
      <c r="Z22" s="444" t="s">
        <v>1</v>
      </c>
      <c r="AA22" s="445"/>
      <c r="AB22" s="445"/>
      <c r="AC22" s="445"/>
      <c r="AD22" s="445"/>
      <c r="AE22" s="445"/>
      <c r="AF22" s="445"/>
      <c r="AG22" s="446"/>
      <c r="AH22" s="462" t="s">
        <v>167</v>
      </c>
      <c r="AI22" s="445"/>
      <c r="AJ22" s="445"/>
      <c r="AK22" s="445"/>
      <c r="AL22" s="446"/>
      <c r="AM22" s="462" t="s">
        <v>168</v>
      </c>
      <c r="AN22" s="463"/>
      <c r="AO22" s="463"/>
      <c r="AP22" s="463"/>
      <c r="AQ22" s="463"/>
      <c r="AR22" s="464"/>
      <c r="AS22" s="450" t="s">
        <v>165</v>
      </c>
      <c r="AT22" s="451"/>
      <c r="AU22" s="451"/>
      <c r="AV22" s="451"/>
      <c r="AW22" s="451"/>
      <c r="AX22" s="468"/>
      <c r="AY22" s="485" t="s">
        <v>169</v>
      </c>
      <c r="AZ22" s="486"/>
      <c r="BA22" s="486"/>
      <c r="BB22" s="486"/>
      <c r="BC22" s="486"/>
      <c r="BD22" s="486"/>
      <c r="BE22" s="486"/>
      <c r="BF22" s="486"/>
      <c r="BG22" s="486"/>
      <c r="BH22" s="486"/>
      <c r="BI22" s="486"/>
      <c r="BJ22" s="486"/>
      <c r="BK22" s="486"/>
      <c r="BL22" s="486"/>
      <c r="BM22" s="487"/>
      <c r="BN22" s="488">
        <v>4579696</v>
      </c>
      <c r="BO22" s="489"/>
      <c r="BP22" s="489"/>
      <c r="BQ22" s="489"/>
      <c r="BR22" s="489"/>
      <c r="BS22" s="489"/>
      <c r="BT22" s="489"/>
      <c r="BU22" s="490"/>
      <c r="BV22" s="488">
        <v>4641194</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170</v>
      </c>
      <c r="AZ23" s="474"/>
      <c r="BA23" s="474"/>
      <c r="BB23" s="474"/>
      <c r="BC23" s="474"/>
      <c r="BD23" s="474"/>
      <c r="BE23" s="474"/>
      <c r="BF23" s="474"/>
      <c r="BG23" s="474"/>
      <c r="BH23" s="474"/>
      <c r="BI23" s="474"/>
      <c r="BJ23" s="474"/>
      <c r="BK23" s="474"/>
      <c r="BL23" s="474"/>
      <c r="BM23" s="475"/>
      <c r="BN23" s="459">
        <v>3901629</v>
      </c>
      <c r="BO23" s="460"/>
      <c r="BP23" s="460"/>
      <c r="BQ23" s="460"/>
      <c r="BR23" s="460"/>
      <c r="BS23" s="460"/>
      <c r="BT23" s="460"/>
      <c r="BU23" s="461"/>
      <c r="BV23" s="459">
        <v>4113319</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171</v>
      </c>
      <c r="F24" s="416"/>
      <c r="G24" s="416"/>
      <c r="H24" s="416"/>
      <c r="I24" s="416"/>
      <c r="J24" s="416"/>
      <c r="K24" s="417"/>
      <c r="L24" s="412">
        <v>1</v>
      </c>
      <c r="M24" s="413"/>
      <c r="N24" s="413"/>
      <c r="O24" s="413"/>
      <c r="P24" s="414"/>
      <c r="Q24" s="412">
        <v>6800</v>
      </c>
      <c r="R24" s="413"/>
      <c r="S24" s="413"/>
      <c r="T24" s="413"/>
      <c r="U24" s="413"/>
      <c r="V24" s="414"/>
      <c r="W24" s="502"/>
      <c r="X24" s="439"/>
      <c r="Y24" s="440"/>
      <c r="Z24" s="415" t="s">
        <v>172</v>
      </c>
      <c r="AA24" s="416"/>
      <c r="AB24" s="416"/>
      <c r="AC24" s="416"/>
      <c r="AD24" s="416"/>
      <c r="AE24" s="416"/>
      <c r="AF24" s="416"/>
      <c r="AG24" s="417"/>
      <c r="AH24" s="412">
        <v>64</v>
      </c>
      <c r="AI24" s="413"/>
      <c r="AJ24" s="413"/>
      <c r="AK24" s="413"/>
      <c r="AL24" s="414"/>
      <c r="AM24" s="412">
        <v>193280</v>
      </c>
      <c r="AN24" s="413"/>
      <c r="AO24" s="413"/>
      <c r="AP24" s="413"/>
      <c r="AQ24" s="413"/>
      <c r="AR24" s="414"/>
      <c r="AS24" s="412">
        <v>3020</v>
      </c>
      <c r="AT24" s="413"/>
      <c r="AU24" s="413"/>
      <c r="AV24" s="413"/>
      <c r="AW24" s="413"/>
      <c r="AX24" s="472"/>
      <c r="AY24" s="432" t="s">
        <v>173</v>
      </c>
      <c r="AZ24" s="433"/>
      <c r="BA24" s="433"/>
      <c r="BB24" s="433"/>
      <c r="BC24" s="433"/>
      <c r="BD24" s="433"/>
      <c r="BE24" s="433"/>
      <c r="BF24" s="433"/>
      <c r="BG24" s="433"/>
      <c r="BH24" s="433"/>
      <c r="BI24" s="433"/>
      <c r="BJ24" s="433"/>
      <c r="BK24" s="433"/>
      <c r="BL24" s="433"/>
      <c r="BM24" s="434"/>
      <c r="BN24" s="459">
        <v>3342879</v>
      </c>
      <c r="BO24" s="460"/>
      <c r="BP24" s="460"/>
      <c r="BQ24" s="460"/>
      <c r="BR24" s="460"/>
      <c r="BS24" s="460"/>
      <c r="BT24" s="460"/>
      <c r="BU24" s="461"/>
      <c r="BV24" s="459">
        <v>3354678</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174</v>
      </c>
      <c r="F25" s="416"/>
      <c r="G25" s="416"/>
      <c r="H25" s="416"/>
      <c r="I25" s="416"/>
      <c r="J25" s="416"/>
      <c r="K25" s="417"/>
      <c r="L25" s="412">
        <v>1</v>
      </c>
      <c r="M25" s="413"/>
      <c r="N25" s="413"/>
      <c r="O25" s="413"/>
      <c r="P25" s="414"/>
      <c r="Q25" s="412">
        <v>5700</v>
      </c>
      <c r="R25" s="413"/>
      <c r="S25" s="413"/>
      <c r="T25" s="413"/>
      <c r="U25" s="413"/>
      <c r="V25" s="414"/>
      <c r="W25" s="502"/>
      <c r="X25" s="439"/>
      <c r="Y25" s="440"/>
      <c r="Z25" s="415" t="s">
        <v>175</v>
      </c>
      <c r="AA25" s="416"/>
      <c r="AB25" s="416"/>
      <c r="AC25" s="416"/>
      <c r="AD25" s="416"/>
      <c r="AE25" s="416"/>
      <c r="AF25" s="416"/>
      <c r="AG25" s="417"/>
      <c r="AH25" s="412" t="s">
        <v>176</v>
      </c>
      <c r="AI25" s="413"/>
      <c r="AJ25" s="413"/>
      <c r="AK25" s="413"/>
      <c r="AL25" s="414"/>
      <c r="AM25" s="412" t="s">
        <v>176</v>
      </c>
      <c r="AN25" s="413"/>
      <c r="AO25" s="413"/>
      <c r="AP25" s="413"/>
      <c r="AQ25" s="413"/>
      <c r="AR25" s="414"/>
      <c r="AS25" s="412" t="s">
        <v>176</v>
      </c>
      <c r="AT25" s="413"/>
      <c r="AU25" s="413"/>
      <c r="AV25" s="413"/>
      <c r="AW25" s="413"/>
      <c r="AX25" s="472"/>
      <c r="AY25" s="485" t="s">
        <v>177</v>
      </c>
      <c r="AZ25" s="486"/>
      <c r="BA25" s="486"/>
      <c r="BB25" s="486"/>
      <c r="BC25" s="486"/>
      <c r="BD25" s="486"/>
      <c r="BE25" s="486"/>
      <c r="BF25" s="486"/>
      <c r="BG25" s="486"/>
      <c r="BH25" s="486"/>
      <c r="BI25" s="486"/>
      <c r="BJ25" s="486"/>
      <c r="BK25" s="486"/>
      <c r="BL25" s="486"/>
      <c r="BM25" s="487"/>
      <c r="BN25" s="488">
        <v>193438</v>
      </c>
      <c r="BO25" s="489"/>
      <c r="BP25" s="489"/>
      <c r="BQ25" s="489"/>
      <c r="BR25" s="489"/>
      <c r="BS25" s="489"/>
      <c r="BT25" s="489"/>
      <c r="BU25" s="490"/>
      <c r="BV25" s="488">
        <v>251626</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178</v>
      </c>
      <c r="F26" s="416"/>
      <c r="G26" s="416"/>
      <c r="H26" s="416"/>
      <c r="I26" s="416"/>
      <c r="J26" s="416"/>
      <c r="K26" s="417"/>
      <c r="L26" s="412">
        <v>1</v>
      </c>
      <c r="M26" s="413"/>
      <c r="N26" s="413"/>
      <c r="O26" s="413"/>
      <c r="P26" s="414"/>
      <c r="Q26" s="412">
        <v>5320</v>
      </c>
      <c r="R26" s="413"/>
      <c r="S26" s="413"/>
      <c r="T26" s="413"/>
      <c r="U26" s="413"/>
      <c r="V26" s="414"/>
      <c r="W26" s="502"/>
      <c r="X26" s="439"/>
      <c r="Y26" s="440"/>
      <c r="Z26" s="415" t="s">
        <v>179</v>
      </c>
      <c r="AA26" s="470"/>
      <c r="AB26" s="470"/>
      <c r="AC26" s="470"/>
      <c r="AD26" s="470"/>
      <c r="AE26" s="470"/>
      <c r="AF26" s="470"/>
      <c r="AG26" s="471"/>
      <c r="AH26" s="412" t="s">
        <v>176</v>
      </c>
      <c r="AI26" s="413"/>
      <c r="AJ26" s="413"/>
      <c r="AK26" s="413"/>
      <c r="AL26" s="414"/>
      <c r="AM26" s="412" t="s">
        <v>176</v>
      </c>
      <c r="AN26" s="413"/>
      <c r="AO26" s="413"/>
      <c r="AP26" s="413"/>
      <c r="AQ26" s="413"/>
      <c r="AR26" s="414"/>
      <c r="AS26" s="412" t="s">
        <v>176</v>
      </c>
      <c r="AT26" s="413"/>
      <c r="AU26" s="413"/>
      <c r="AV26" s="413"/>
      <c r="AW26" s="413"/>
      <c r="AX26" s="472"/>
      <c r="AY26" s="499" t="s">
        <v>180</v>
      </c>
      <c r="AZ26" s="419"/>
      <c r="BA26" s="419"/>
      <c r="BB26" s="419"/>
      <c r="BC26" s="419"/>
      <c r="BD26" s="419"/>
      <c r="BE26" s="419"/>
      <c r="BF26" s="419"/>
      <c r="BG26" s="419"/>
      <c r="BH26" s="419"/>
      <c r="BI26" s="419"/>
      <c r="BJ26" s="419"/>
      <c r="BK26" s="419"/>
      <c r="BL26" s="419"/>
      <c r="BM26" s="500"/>
      <c r="BN26" s="459" t="s">
        <v>176</v>
      </c>
      <c r="BO26" s="460"/>
      <c r="BP26" s="460"/>
      <c r="BQ26" s="460"/>
      <c r="BR26" s="460"/>
      <c r="BS26" s="460"/>
      <c r="BT26" s="460"/>
      <c r="BU26" s="461"/>
      <c r="BV26" s="459" t="s">
        <v>176</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181</v>
      </c>
      <c r="F27" s="416"/>
      <c r="G27" s="416"/>
      <c r="H27" s="416"/>
      <c r="I27" s="416"/>
      <c r="J27" s="416"/>
      <c r="K27" s="417"/>
      <c r="L27" s="412">
        <v>1</v>
      </c>
      <c r="M27" s="413"/>
      <c r="N27" s="413"/>
      <c r="O27" s="413"/>
      <c r="P27" s="414"/>
      <c r="Q27" s="412">
        <v>2450</v>
      </c>
      <c r="R27" s="413"/>
      <c r="S27" s="413"/>
      <c r="T27" s="413"/>
      <c r="U27" s="413"/>
      <c r="V27" s="414"/>
      <c r="W27" s="502"/>
      <c r="X27" s="439"/>
      <c r="Y27" s="440"/>
      <c r="Z27" s="415" t="s">
        <v>182</v>
      </c>
      <c r="AA27" s="416"/>
      <c r="AB27" s="416"/>
      <c r="AC27" s="416"/>
      <c r="AD27" s="416"/>
      <c r="AE27" s="416"/>
      <c r="AF27" s="416"/>
      <c r="AG27" s="417"/>
      <c r="AH27" s="412" t="s">
        <v>176</v>
      </c>
      <c r="AI27" s="413"/>
      <c r="AJ27" s="413"/>
      <c r="AK27" s="413"/>
      <c r="AL27" s="414"/>
      <c r="AM27" s="412" t="s">
        <v>176</v>
      </c>
      <c r="AN27" s="413"/>
      <c r="AO27" s="413"/>
      <c r="AP27" s="413"/>
      <c r="AQ27" s="413"/>
      <c r="AR27" s="414"/>
      <c r="AS27" s="412" t="s">
        <v>176</v>
      </c>
      <c r="AT27" s="413"/>
      <c r="AU27" s="413"/>
      <c r="AV27" s="413"/>
      <c r="AW27" s="413"/>
      <c r="AX27" s="472"/>
      <c r="AY27" s="496" t="s">
        <v>183</v>
      </c>
      <c r="AZ27" s="497"/>
      <c r="BA27" s="497"/>
      <c r="BB27" s="497"/>
      <c r="BC27" s="497"/>
      <c r="BD27" s="497"/>
      <c r="BE27" s="497"/>
      <c r="BF27" s="497"/>
      <c r="BG27" s="497"/>
      <c r="BH27" s="497"/>
      <c r="BI27" s="497"/>
      <c r="BJ27" s="497"/>
      <c r="BK27" s="497"/>
      <c r="BL27" s="497"/>
      <c r="BM27" s="498"/>
      <c r="BN27" s="493" t="s">
        <v>176</v>
      </c>
      <c r="BO27" s="494"/>
      <c r="BP27" s="494"/>
      <c r="BQ27" s="494"/>
      <c r="BR27" s="494"/>
      <c r="BS27" s="494"/>
      <c r="BT27" s="494"/>
      <c r="BU27" s="495"/>
      <c r="BV27" s="493" t="s">
        <v>176</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184</v>
      </c>
      <c r="F28" s="416"/>
      <c r="G28" s="416"/>
      <c r="H28" s="416"/>
      <c r="I28" s="416"/>
      <c r="J28" s="416"/>
      <c r="K28" s="417"/>
      <c r="L28" s="412">
        <v>1</v>
      </c>
      <c r="M28" s="413"/>
      <c r="N28" s="413"/>
      <c r="O28" s="413"/>
      <c r="P28" s="414"/>
      <c r="Q28" s="412">
        <v>1840</v>
      </c>
      <c r="R28" s="413"/>
      <c r="S28" s="413"/>
      <c r="T28" s="413"/>
      <c r="U28" s="413"/>
      <c r="V28" s="414"/>
      <c r="W28" s="502"/>
      <c r="X28" s="439"/>
      <c r="Y28" s="440"/>
      <c r="Z28" s="415" t="s">
        <v>185</v>
      </c>
      <c r="AA28" s="416"/>
      <c r="AB28" s="416"/>
      <c r="AC28" s="416"/>
      <c r="AD28" s="416"/>
      <c r="AE28" s="416"/>
      <c r="AF28" s="416"/>
      <c r="AG28" s="417"/>
      <c r="AH28" s="412" t="s">
        <v>176</v>
      </c>
      <c r="AI28" s="413"/>
      <c r="AJ28" s="413"/>
      <c r="AK28" s="413"/>
      <c r="AL28" s="414"/>
      <c r="AM28" s="412" t="s">
        <v>176</v>
      </c>
      <c r="AN28" s="413"/>
      <c r="AO28" s="413"/>
      <c r="AP28" s="413"/>
      <c r="AQ28" s="413"/>
      <c r="AR28" s="414"/>
      <c r="AS28" s="412" t="s">
        <v>176</v>
      </c>
      <c r="AT28" s="413"/>
      <c r="AU28" s="413"/>
      <c r="AV28" s="413"/>
      <c r="AW28" s="413"/>
      <c r="AX28" s="472"/>
      <c r="AY28" s="476" t="s">
        <v>186</v>
      </c>
      <c r="AZ28" s="477"/>
      <c r="BA28" s="477"/>
      <c r="BB28" s="478"/>
      <c r="BC28" s="485" t="s">
        <v>47</v>
      </c>
      <c r="BD28" s="486"/>
      <c r="BE28" s="486"/>
      <c r="BF28" s="486"/>
      <c r="BG28" s="486"/>
      <c r="BH28" s="486"/>
      <c r="BI28" s="486"/>
      <c r="BJ28" s="486"/>
      <c r="BK28" s="486"/>
      <c r="BL28" s="486"/>
      <c r="BM28" s="487"/>
      <c r="BN28" s="488">
        <v>800685</v>
      </c>
      <c r="BO28" s="489"/>
      <c r="BP28" s="489"/>
      <c r="BQ28" s="489"/>
      <c r="BR28" s="489"/>
      <c r="BS28" s="489"/>
      <c r="BT28" s="489"/>
      <c r="BU28" s="490"/>
      <c r="BV28" s="488">
        <v>698099</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187</v>
      </c>
      <c r="F29" s="416"/>
      <c r="G29" s="416"/>
      <c r="H29" s="416"/>
      <c r="I29" s="416"/>
      <c r="J29" s="416"/>
      <c r="K29" s="417"/>
      <c r="L29" s="412">
        <v>7</v>
      </c>
      <c r="M29" s="413"/>
      <c r="N29" s="413"/>
      <c r="O29" s="413"/>
      <c r="P29" s="414"/>
      <c r="Q29" s="412">
        <v>1630</v>
      </c>
      <c r="R29" s="413"/>
      <c r="S29" s="413"/>
      <c r="T29" s="413"/>
      <c r="U29" s="413"/>
      <c r="V29" s="414"/>
      <c r="W29" s="503"/>
      <c r="X29" s="504"/>
      <c r="Y29" s="505"/>
      <c r="Z29" s="415" t="s">
        <v>188</v>
      </c>
      <c r="AA29" s="416"/>
      <c r="AB29" s="416"/>
      <c r="AC29" s="416"/>
      <c r="AD29" s="416"/>
      <c r="AE29" s="416"/>
      <c r="AF29" s="416"/>
      <c r="AG29" s="417"/>
      <c r="AH29" s="412">
        <v>64</v>
      </c>
      <c r="AI29" s="413"/>
      <c r="AJ29" s="413"/>
      <c r="AK29" s="413"/>
      <c r="AL29" s="414"/>
      <c r="AM29" s="412">
        <v>193280</v>
      </c>
      <c r="AN29" s="413"/>
      <c r="AO29" s="413"/>
      <c r="AP29" s="413"/>
      <c r="AQ29" s="413"/>
      <c r="AR29" s="414"/>
      <c r="AS29" s="412">
        <v>3020</v>
      </c>
      <c r="AT29" s="413"/>
      <c r="AU29" s="413"/>
      <c r="AV29" s="413"/>
      <c r="AW29" s="413"/>
      <c r="AX29" s="472"/>
      <c r="AY29" s="479"/>
      <c r="AZ29" s="480"/>
      <c r="BA29" s="480"/>
      <c r="BB29" s="481"/>
      <c r="BC29" s="473" t="s">
        <v>189</v>
      </c>
      <c r="BD29" s="474"/>
      <c r="BE29" s="474"/>
      <c r="BF29" s="474"/>
      <c r="BG29" s="474"/>
      <c r="BH29" s="474"/>
      <c r="BI29" s="474"/>
      <c r="BJ29" s="474"/>
      <c r="BK29" s="474"/>
      <c r="BL29" s="474"/>
      <c r="BM29" s="475"/>
      <c r="BN29" s="459">
        <v>79938</v>
      </c>
      <c r="BO29" s="460"/>
      <c r="BP29" s="460"/>
      <c r="BQ29" s="460"/>
      <c r="BR29" s="460"/>
      <c r="BS29" s="460"/>
      <c r="BT29" s="460"/>
      <c r="BU29" s="461"/>
      <c r="BV29" s="459">
        <v>79876</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190</v>
      </c>
      <c r="X30" s="427"/>
      <c r="Y30" s="427"/>
      <c r="Z30" s="427"/>
      <c r="AA30" s="427"/>
      <c r="AB30" s="427"/>
      <c r="AC30" s="427"/>
      <c r="AD30" s="427"/>
      <c r="AE30" s="427"/>
      <c r="AF30" s="427"/>
      <c r="AG30" s="428"/>
      <c r="AH30" s="429">
        <v>96.8</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49</v>
      </c>
      <c r="BD30" s="433"/>
      <c r="BE30" s="433"/>
      <c r="BF30" s="433"/>
      <c r="BG30" s="433"/>
      <c r="BH30" s="433"/>
      <c r="BI30" s="433"/>
      <c r="BJ30" s="433"/>
      <c r="BK30" s="433"/>
      <c r="BL30" s="433"/>
      <c r="BM30" s="434"/>
      <c r="BN30" s="493">
        <v>659712</v>
      </c>
      <c r="BO30" s="494"/>
      <c r="BP30" s="494"/>
      <c r="BQ30" s="494"/>
      <c r="BR30" s="494"/>
      <c r="BS30" s="494"/>
      <c r="BT30" s="494"/>
      <c r="BU30" s="495"/>
      <c r="BV30" s="493">
        <v>552888</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191</v>
      </c>
      <c r="D32" s="418"/>
      <c r="E32" s="418"/>
      <c r="F32" s="418"/>
      <c r="G32" s="418"/>
      <c r="H32" s="418"/>
      <c r="I32" s="418"/>
      <c r="J32" s="418"/>
      <c r="K32" s="418"/>
      <c r="L32" s="418"/>
      <c r="M32" s="418"/>
      <c r="N32" s="418"/>
      <c r="O32" s="418"/>
      <c r="P32" s="418"/>
      <c r="Q32" s="418"/>
      <c r="R32" s="418"/>
      <c r="S32" s="418"/>
      <c r="U32" s="419" t="s">
        <v>192</v>
      </c>
      <c r="V32" s="419"/>
      <c r="W32" s="419"/>
      <c r="X32" s="419"/>
      <c r="Y32" s="419"/>
      <c r="Z32" s="419"/>
      <c r="AA32" s="419"/>
      <c r="AB32" s="419"/>
      <c r="AC32" s="419"/>
      <c r="AD32" s="419"/>
      <c r="AE32" s="419"/>
      <c r="AF32" s="419"/>
      <c r="AG32" s="419"/>
      <c r="AH32" s="419"/>
      <c r="AI32" s="419"/>
      <c r="AJ32" s="419"/>
      <c r="AK32" s="419"/>
      <c r="AM32" s="419" t="s">
        <v>193</v>
      </c>
      <c r="AN32" s="419"/>
      <c r="AO32" s="419"/>
      <c r="AP32" s="419"/>
      <c r="AQ32" s="419"/>
      <c r="AR32" s="419"/>
      <c r="AS32" s="419"/>
      <c r="AT32" s="419"/>
      <c r="AU32" s="419"/>
      <c r="AV32" s="419"/>
      <c r="AW32" s="419"/>
      <c r="AX32" s="419"/>
      <c r="AY32" s="419"/>
      <c r="AZ32" s="419"/>
      <c r="BA32" s="419"/>
      <c r="BB32" s="419"/>
      <c r="BC32" s="419"/>
      <c r="BE32" s="419" t="s">
        <v>194</v>
      </c>
      <c r="BF32" s="419"/>
      <c r="BG32" s="419"/>
      <c r="BH32" s="419"/>
      <c r="BI32" s="419"/>
      <c r="BJ32" s="419"/>
      <c r="BK32" s="419"/>
      <c r="BL32" s="419"/>
      <c r="BM32" s="419"/>
      <c r="BN32" s="419"/>
      <c r="BO32" s="419"/>
      <c r="BP32" s="419"/>
      <c r="BQ32" s="419"/>
      <c r="BR32" s="419"/>
      <c r="BS32" s="419"/>
      <c r="BT32" s="419"/>
      <c r="BU32" s="419"/>
      <c r="BW32" s="419" t="s">
        <v>195</v>
      </c>
      <c r="BX32" s="419"/>
      <c r="BY32" s="419"/>
      <c r="BZ32" s="419"/>
      <c r="CA32" s="419"/>
      <c r="CB32" s="419"/>
      <c r="CC32" s="419"/>
      <c r="CD32" s="419"/>
      <c r="CE32" s="419"/>
      <c r="CF32" s="419"/>
      <c r="CG32" s="419"/>
      <c r="CH32" s="419"/>
      <c r="CI32" s="419"/>
      <c r="CJ32" s="419"/>
      <c r="CK32" s="419"/>
      <c r="CL32" s="419"/>
      <c r="CM32" s="419"/>
      <c r="CO32" s="419" t="s">
        <v>196</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197</v>
      </c>
      <c r="D33" s="411"/>
      <c r="E33" s="410" t="s">
        <v>198</v>
      </c>
      <c r="F33" s="410"/>
      <c r="G33" s="410"/>
      <c r="H33" s="410"/>
      <c r="I33" s="410"/>
      <c r="J33" s="410"/>
      <c r="K33" s="410"/>
      <c r="L33" s="410"/>
      <c r="M33" s="410"/>
      <c r="N33" s="410"/>
      <c r="O33" s="410"/>
      <c r="P33" s="410"/>
      <c r="Q33" s="410"/>
      <c r="R33" s="410"/>
      <c r="S33" s="410"/>
      <c r="T33" s="203"/>
      <c r="U33" s="411" t="s">
        <v>197</v>
      </c>
      <c r="V33" s="411"/>
      <c r="W33" s="410" t="s">
        <v>198</v>
      </c>
      <c r="X33" s="410"/>
      <c r="Y33" s="410"/>
      <c r="Z33" s="410"/>
      <c r="AA33" s="410"/>
      <c r="AB33" s="410"/>
      <c r="AC33" s="410"/>
      <c r="AD33" s="410"/>
      <c r="AE33" s="410"/>
      <c r="AF33" s="410"/>
      <c r="AG33" s="410"/>
      <c r="AH33" s="410"/>
      <c r="AI33" s="410"/>
      <c r="AJ33" s="410"/>
      <c r="AK33" s="410"/>
      <c r="AL33" s="203"/>
      <c r="AM33" s="411" t="s">
        <v>197</v>
      </c>
      <c r="AN33" s="411"/>
      <c r="AO33" s="410" t="s">
        <v>198</v>
      </c>
      <c r="AP33" s="410"/>
      <c r="AQ33" s="410"/>
      <c r="AR33" s="410"/>
      <c r="AS33" s="410"/>
      <c r="AT33" s="410"/>
      <c r="AU33" s="410"/>
      <c r="AV33" s="410"/>
      <c r="AW33" s="410"/>
      <c r="AX33" s="410"/>
      <c r="AY33" s="410"/>
      <c r="AZ33" s="410"/>
      <c r="BA33" s="410"/>
      <c r="BB33" s="410"/>
      <c r="BC33" s="410"/>
      <c r="BD33" s="204"/>
      <c r="BE33" s="410" t="s">
        <v>199</v>
      </c>
      <c r="BF33" s="410"/>
      <c r="BG33" s="410" t="s">
        <v>200</v>
      </c>
      <c r="BH33" s="410"/>
      <c r="BI33" s="410"/>
      <c r="BJ33" s="410"/>
      <c r="BK33" s="410"/>
      <c r="BL33" s="410"/>
      <c r="BM33" s="410"/>
      <c r="BN33" s="410"/>
      <c r="BO33" s="410"/>
      <c r="BP33" s="410"/>
      <c r="BQ33" s="410"/>
      <c r="BR33" s="410"/>
      <c r="BS33" s="410"/>
      <c r="BT33" s="410"/>
      <c r="BU33" s="410"/>
      <c r="BV33" s="204"/>
      <c r="BW33" s="411" t="s">
        <v>199</v>
      </c>
      <c r="BX33" s="411"/>
      <c r="BY33" s="410" t="s">
        <v>201</v>
      </c>
      <c r="BZ33" s="410"/>
      <c r="CA33" s="410"/>
      <c r="CB33" s="410"/>
      <c r="CC33" s="410"/>
      <c r="CD33" s="410"/>
      <c r="CE33" s="410"/>
      <c r="CF33" s="410"/>
      <c r="CG33" s="410"/>
      <c r="CH33" s="410"/>
      <c r="CI33" s="410"/>
      <c r="CJ33" s="410"/>
      <c r="CK33" s="410"/>
      <c r="CL33" s="410"/>
      <c r="CM33" s="410"/>
      <c r="CN33" s="203"/>
      <c r="CO33" s="411" t="s">
        <v>197</v>
      </c>
      <c r="CP33" s="411"/>
      <c r="CQ33" s="410" t="s">
        <v>202</v>
      </c>
      <c r="CR33" s="410"/>
      <c r="CS33" s="410"/>
      <c r="CT33" s="410"/>
      <c r="CU33" s="410"/>
      <c r="CV33" s="410"/>
      <c r="CW33" s="410"/>
      <c r="CX33" s="410"/>
      <c r="CY33" s="410"/>
      <c r="CZ33" s="410"/>
      <c r="DA33" s="410"/>
      <c r="DB33" s="410"/>
      <c r="DC33" s="410"/>
      <c r="DD33" s="410"/>
      <c r="DE33" s="410"/>
      <c r="DF33" s="203"/>
      <c r="DG33" s="409" t="s">
        <v>203</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t="str">
        <f>IF(AO34="","",MAX(C34:D43,U34:V43)+1)</f>
        <v/>
      </c>
      <c r="AN34" s="407"/>
      <c r="AO34" s="408"/>
      <c r="AP34" s="408"/>
      <c r="AQ34" s="408"/>
      <c r="AR34" s="408"/>
      <c r="AS34" s="408"/>
      <c r="AT34" s="408"/>
      <c r="AU34" s="408"/>
      <c r="AV34" s="408"/>
      <c r="AW34" s="408"/>
      <c r="AX34" s="408"/>
      <c r="AY34" s="408"/>
      <c r="AZ34" s="408"/>
      <c r="BA34" s="408"/>
      <c r="BB34" s="408"/>
      <c r="BC34" s="408"/>
      <c r="BD34" s="178"/>
      <c r="BE34" s="407">
        <f>IF(BG34="","",MAX(C34:D43,U34:V43,AM34:AN43)+1)</f>
        <v>5</v>
      </c>
      <c r="BF34" s="407"/>
      <c r="BG34" s="408" t="str">
        <f>IF('各会計、関係団体の財政状況及び健全化判断比率'!B31="","",'各会計、関係団体の財政状況及び健全化判断比率'!B31)</f>
        <v>簡易水道事業特別会計</v>
      </c>
      <c r="BH34" s="408"/>
      <c r="BI34" s="408"/>
      <c r="BJ34" s="408"/>
      <c r="BK34" s="408"/>
      <c r="BL34" s="408"/>
      <c r="BM34" s="408"/>
      <c r="BN34" s="408"/>
      <c r="BO34" s="408"/>
      <c r="BP34" s="408"/>
      <c r="BQ34" s="408"/>
      <c r="BR34" s="408"/>
      <c r="BS34" s="408"/>
      <c r="BT34" s="408"/>
      <c r="BU34" s="408"/>
      <c r="BV34" s="178"/>
      <c r="BW34" s="407">
        <f>IF(BY34="","",MAX(C34:D43,U34:V43,AM34:AN43,BE34:BF43)+1)</f>
        <v>8</v>
      </c>
      <c r="BX34" s="407"/>
      <c r="BY34" s="408" t="str">
        <f>IF('各会計、関係団体の財政状況及び健全化判断比率'!B68="","",'各会計、関係団体の財政状況及び健全化判断比率'!B68)</f>
        <v>大雪浄化組合</v>
      </c>
      <c r="BZ34" s="408"/>
      <c r="CA34" s="408"/>
      <c r="CB34" s="408"/>
      <c r="CC34" s="408"/>
      <c r="CD34" s="408"/>
      <c r="CE34" s="408"/>
      <c r="CF34" s="408"/>
      <c r="CG34" s="408"/>
      <c r="CH34" s="408"/>
      <c r="CI34" s="408"/>
      <c r="CJ34" s="408"/>
      <c r="CK34" s="408"/>
      <c r="CL34" s="408"/>
      <c r="CM34" s="408"/>
      <c r="CN34" s="178"/>
      <c r="CO34" s="407" t="str">
        <f>IF(CQ34="","",MAX(C34:D43,U34:V43,AM34:AN43,BE34:BF43,BW34:BX43)+1)</f>
        <v/>
      </c>
      <c r="CP34" s="407"/>
      <c r="CQ34" s="408" t="str">
        <f>IF('各会計、関係団体の財政状況及び健全化判断比率'!BS7="","",'各会計、関係団体の財政状況及び健全化判断比率'!BS7)</f>
        <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8"/>
      <c r="BE35" s="407">
        <f t="shared" ref="BE35:BE43" si="1">IF(BG35="","",BE34+1)</f>
        <v>6</v>
      </c>
      <c r="BF35" s="407"/>
      <c r="BG35" s="408" t="str">
        <f>IF('各会計、関係団体の財政状況及び健全化判断比率'!B32="","",'各会計、関係団体の財政状況及び健全化判断比率'!B32)</f>
        <v>公共下水道事業特別会計</v>
      </c>
      <c r="BH35" s="408"/>
      <c r="BI35" s="408"/>
      <c r="BJ35" s="408"/>
      <c r="BK35" s="408"/>
      <c r="BL35" s="408"/>
      <c r="BM35" s="408"/>
      <c r="BN35" s="408"/>
      <c r="BO35" s="408"/>
      <c r="BP35" s="408"/>
      <c r="BQ35" s="408"/>
      <c r="BR35" s="408"/>
      <c r="BS35" s="408"/>
      <c r="BT35" s="408"/>
      <c r="BU35" s="408"/>
      <c r="BV35" s="178"/>
      <c r="BW35" s="407">
        <f t="shared" ref="BW35:BW43" si="2">IF(BY35="","",BW34+1)</f>
        <v>9</v>
      </c>
      <c r="BX35" s="407"/>
      <c r="BY35" s="408" t="str">
        <f>IF('各会計、関係団体の財政状況及び健全化判断比率'!B69="","",'各会計、関係団体の財政状況及び健全化判断比率'!B69)</f>
        <v>大雪消防組合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f t="shared" si="1"/>
        <v>7</v>
      </c>
      <c r="BF36" s="407"/>
      <c r="BG36" s="408" t="str">
        <f>IF('各会計、関係団体の財政状況及び健全化判断比率'!B33="","",'各会計、関係団体の財政状況及び健全化判断比率'!B33)</f>
        <v>観光事業特別会計</v>
      </c>
      <c r="BH36" s="408"/>
      <c r="BI36" s="408"/>
      <c r="BJ36" s="408"/>
      <c r="BK36" s="408"/>
      <c r="BL36" s="408"/>
      <c r="BM36" s="408"/>
      <c r="BN36" s="408"/>
      <c r="BO36" s="408"/>
      <c r="BP36" s="408"/>
      <c r="BQ36" s="408"/>
      <c r="BR36" s="408"/>
      <c r="BS36" s="408"/>
      <c r="BT36" s="408"/>
      <c r="BU36" s="408"/>
      <c r="BV36" s="178"/>
      <c r="BW36" s="407">
        <f t="shared" si="2"/>
        <v>10</v>
      </c>
      <c r="BX36" s="407"/>
      <c r="BY36" s="408" t="str">
        <f>IF('各会計、関係団体の財政状況及び健全化判断比率'!B70="","",'各会計、関係団体の財政状況及び健全化判断比率'!B70)</f>
        <v>上川教育研修センター組合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11</v>
      </c>
      <c r="BX37" s="407"/>
      <c r="BY37" s="408" t="str">
        <f>IF('各会計、関係団体の財政状況及び健全化判断比率'!B71="","",'各会計、関係団体の財政状況及び健全化判断比率'!B71)</f>
        <v>愛別町外3町塵芥処理組合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12</v>
      </c>
      <c r="BX38" s="407"/>
      <c r="BY38" s="408" t="str">
        <f>IF('各会計、関係団体の財政状況及び健全化判断比率'!B72="","",'各会計、関係団体の財政状況及び健全化判断比率'!B72)</f>
        <v>上川広域滞納整理機構</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13</v>
      </c>
      <c r="BX39" s="407"/>
      <c r="BY39" s="408" t="str">
        <f>IF('各会計、関係団体の財政状況及び健全化判断比率'!B73="","",'各会計、関係団体の財政状況及び健全化判断比率'!B73)</f>
        <v>上川中部福祉事務組合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404" t="s">
        <v>205</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206</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207</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208</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209</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210</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211</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7" t="s">
        <v>570</v>
      </c>
    </row>
    <row r="54" spans="5:113" x14ac:dyDescent="0.15"/>
    <row r="55" spans="5:113" x14ac:dyDescent="0.15"/>
    <row r="56" spans="5:113" x14ac:dyDescent="0.15"/>
  </sheetData>
  <sheetProtection algorithmName="SHA-512" hashValue="AAVnmvsH6aQRmdfPYwZ4BG3pW4jIkk3Q81Hp4YkJFRlMUlryuxSy8XD2gehssfakBUP34s70HmzTGmtmeVbeTA==" saltValue="wTvpcLwji4uCtgnhg3PmZ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212</v>
      </c>
      <c r="DI1" s="783"/>
      <c r="DJ1" s="783"/>
      <c r="DK1" s="783"/>
      <c r="DL1" s="783"/>
      <c r="DM1" s="783"/>
      <c r="DN1" s="784"/>
      <c r="DO1" s="212"/>
      <c r="DP1" s="782" t="s">
        <v>213</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215</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216</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217</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218</v>
      </c>
      <c r="S4" s="725"/>
      <c r="T4" s="725"/>
      <c r="U4" s="725"/>
      <c r="V4" s="725"/>
      <c r="W4" s="725"/>
      <c r="X4" s="725"/>
      <c r="Y4" s="726"/>
      <c r="Z4" s="724" t="s">
        <v>219</v>
      </c>
      <c r="AA4" s="725"/>
      <c r="AB4" s="725"/>
      <c r="AC4" s="726"/>
      <c r="AD4" s="724" t="s">
        <v>220</v>
      </c>
      <c r="AE4" s="725"/>
      <c r="AF4" s="725"/>
      <c r="AG4" s="725"/>
      <c r="AH4" s="725"/>
      <c r="AI4" s="725"/>
      <c r="AJ4" s="725"/>
      <c r="AK4" s="726"/>
      <c r="AL4" s="724" t="s">
        <v>219</v>
      </c>
      <c r="AM4" s="725"/>
      <c r="AN4" s="725"/>
      <c r="AO4" s="726"/>
      <c r="AP4" s="785" t="s">
        <v>221</v>
      </c>
      <c r="AQ4" s="785"/>
      <c r="AR4" s="785"/>
      <c r="AS4" s="785"/>
      <c r="AT4" s="785"/>
      <c r="AU4" s="785"/>
      <c r="AV4" s="785"/>
      <c r="AW4" s="785"/>
      <c r="AX4" s="785"/>
      <c r="AY4" s="785"/>
      <c r="AZ4" s="785"/>
      <c r="BA4" s="785"/>
      <c r="BB4" s="785"/>
      <c r="BC4" s="785"/>
      <c r="BD4" s="785"/>
      <c r="BE4" s="785"/>
      <c r="BF4" s="785"/>
      <c r="BG4" s="785" t="s">
        <v>222</v>
      </c>
      <c r="BH4" s="785"/>
      <c r="BI4" s="785"/>
      <c r="BJ4" s="785"/>
      <c r="BK4" s="785"/>
      <c r="BL4" s="785"/>
      <c r="BM4" s="785"/>
      <c r="BN4" s="785"/>
      <c r="BO4" s="785" t="s">
        <v>219</v>
      </c>
      <c r="BP4" s="785"/>
      <c r="BQ4" s="785"/>
      <c r="BR4" s="785"/>
      <c r="BS4" s="785" t="s">
        <v>223</v>
      </c>
      <c r="BT4" s="785"/>
      <c r="BU4" s="785"/>
      <c r="BV4" s="785"/>
      <c r="BW4" s="785"/>
      <c r="BX4" s="785"/>
      <c r="BY4" s="785"/>
      <c r="BZ4" s="785"/>
      <c r="CA4" s="785"/>
      <c r="CB4" s="785"/>
      <c r="CD4" s="767" t="s">
        <v>224</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216" customFormat="1" ht="11.25" customHeight="1" x14ac:dyDescent="0.15">
      <c r="B5" s="731" t="s">
        <v>225</v>
      </c>
      <c r="C5" s="732"/>
      <c r="D5" s="732"/>
      <c r="E5" s="732"/>
      <c r="F5" s="732"/>
      <c r="G5" s="732"/>
      <c r="H5" s="732"/>
      <c r="I5" s="732"/>
      <c r="J5" s="732"/>
      <c r="K5" s="732"/>
      <c r="L5" s="732"/>
      <c r="M5" s="732"/>
      <c r="N5" s="732"/>
      <c r="O5" s="732"/>
      <c r="P5" s="732"/>
      <c r="Q5" s="733"/>
      <c r="R5" s="718">
        <v>329395</v>
      </c>
      <c r="S5" s="719"/>
      <c r="T5" s="719"/>
      <c r="U5" s="719"/>
      <c r="V5" s="719"/>
      <c r="W5" s="719"/>
      <c r="X5" s="719"/>
      <c r="Y5" s="762"/>
      <c r="Z5" s="780">
        <v>7.7</v>
      </c>
      <c r="AA5" s="780"/>
      <c r="AB5" s="780"/>
      <c r="AC5" s="780"/>
      <c r="AD5" s="781">
        <v>329395</v>
      </c>
      <c r="AE5" s="781"/>
      <c r="AF5" s="781"/>
      <c r="AG5" s="781"/>
      <c r="AH5" s="781"/>
      <c r="AI5" s="781"/>
      <c r="AJ5" s="781"/>
      <c r="AK5" s="781"/>
      <c r="AL5" s="763">
        <v>13.4</v>
      </c>
      <c r="AM5" s="736"/>
      <c r="AN5" s="736"/>
      <c r="AO5" s="764"/>
      <c r="AP5" s="731" t="s">
        <v>226</v>
      </c>
      <c r="AQ5" s="732"/>
      <c r="AR5" s="732"/>
      <c r="AS5" s="732"/>
      <c r="AT5" s="732"/>
      <c r="AU5" s="732"/>
      <c r="AV5" s="732"/>
      <c r="AW5" s="732"/>
      <c r="AX5" s="732"/>
      <c r="AY5" s="732"/>
      <c r="AZ5" s="732"/>
      <c r="BA5" s="732"/>
      <c r="BB5" s="732"/>
      <c r="BC5" s="732"/>
      <c r="BD5" s="732"/>
      <c r="BE5" s="732"/>
      <c r="BF5" s="733"/>
      <c r="BG5" s="665">
        <v>329395</v>
      </c>
      <c r="BH5" s="666"/>
      <c r="BI5" s="666"/>
      <c r="BJ5" s="666"/>
      <c r="BK5" s="666"/>
      <c r="BL5" s="666"/>
      <c r="BM5" s="666"/>
      <c r="BN5" s="667"/>
      <c r="BO5" s="692">
        <v>100</v>
      </c>
      <c r="BP5" s="692"/>
      <c r="BQ5" s="692"/>
      <c r="BR5" s="692"/>
      <c r="BS5" s="693">
        <v>4566</v>
      </c>
      <c r="BT5" s="693"/>
      <c r="BU5" s="693"/>
      <c r="BV5" s="693"/>
      <c r="BW5" s="693"/>
      <c r="BX5" s="693"/>
      <c r="BY5" s="693"/>
      <c r="BZ5" s="693"/>
      <c r="CA5" s="693"/>
      <c r="CB5" s="751"/>
      <c r="CD5" s="767" t="s">
        <v>221</v>
      </c>
      <c r="CE5" s="768"/>
      <c r="CF5" s="768"/>
      <c r="CG5" s="768"/>
      <c r="CH5" s="768"/>
      <c r="CI5" s="768"/>
      <c r="CJ5" s="768"/>
      <c r="CK5" s="768"/>
      <c r="CL5" s="768"/>
      <c r="CM5" s="768"/>
      <c r="CN5" s="768"/>
      <c r="CO5" s="768"/>
      <c r="CP5" s="768"/>
      <c r="CQ5" s="769"/>
      <c r="CR5" s="767" t="s">
        <v>227</v>
      </c>
      <c r="CS5" s="768"/>
      <c r="CT5" s="768"/>
      <c r="CU5" s="768"/>
      <c r="CV5" s="768"/>
      <c r="CW5" s="768"/>
      <c r="CX5" s="768"/>
      <c r="CY5" s="769"/>
      <c r="CZ5" s="767" t="s">
        <v>219</v>
      </c>
      <c r="DA5" s="768"/>
      <c r="DB5" s="768"/>
      <c r="DC5" s="769"/>
      <c r="DD5" s="767" t="s">
        <v>228</v>
      </c>
      <c r="DE5" s="768"/>
      <c r="DF5" s="768"/>
      <c r="DG5" s="768"/>
      <c r="DH5" s="768"/>
      <c r="DI5" s="768"/>
      <c r="DJ5" s="768"/>
      <c r="DK5" s="768"/>
      <c r="DL5" s="768"/>
      <c r="DM5" s="768"/>
      <c r="DN5" s="768"/>
      <c r="DO5" s="768"/>
      <c r="DP5" s="769"/>
      <c r="DQ5" s="767" t="s">
        <v>229</v>
      </c>
      <c r="DR5" s="768"/>
      <c r="DS5" s="768"/>
      <c r="DT5" s="768"/>
      <c r="DU5" s="768"/>
      <c r="DV5" s="768"/>
      <c r="DW5" s="768"/>
      <c r="DX5" s="768"/>
      <c r="DY5" s="768"/>
      <c r="DZ5" s="768"/>
      <c r="EA5" s="768"/>
      <c r="EB5" s="768"/>
      <c r="EC5" s="769"/>
    </row>
    <row r="6" spans="2:143" ht="11.25" customHeight="1" x14ac:dyDescent="0.15">
      <c r="B6" s="662" t="s">
        <v>230</v>
      </c>
      <c r="C6" s="663"/>
      <c r="D6" s="663"/>
      <c r="E6" s="663"/>
      <c r="F6" s="663"/>
      <c r="G6" s="663"/>
      <c r="H6" s="663"/>
      <c r="I6" s="663"/>
      <c r="J6" s="663"/>
      <c r="K6" s="663"/>
      <c r="L6" s="663"/>
      <c r="M6" s="663"/>
      <c r="N6" s="663"/>
      <c r="O6" s="663"/>
      <c r="P6" s="663"/>
      <c r="Q6" s="664"/>
      <c r="R6" s="665">
        <v>57165</v>
      </c>
      <c r="S6" s="666"/>
      <c r="T6" s="666"/>
      <c r="U6" s="666"/>
      <c r="V6" s="666"/>
      <c r="W6" s="666"/>
      <c r="X6" s="666"/>
      <c r="Y6" s="667"/>
      <c r="Z6" s="692">
        <v>1.3</v>
      </c>
      <c r="AA6" s="692"/>
      <c r="AB6" s="692"/>
      <c r="AC6" s="692"/>
      <c r="AD6" s="693">
        <v>57165</v>
      </c>
      <c r="AE6" s="693"/>
      <c r="AF6" s="693"/>
      <c r="AG6" s="693"/>
      <c r="AH6" s="693"/>
      <c r="AI6" s="693"/>
      <c r="AJ6" s="693"/>
      <c r="AK6" s="693"/>
      <c r="AL6" s="668">
        <v>2.2999999999999998</v>
      </c>
      <c r="AM6" s="669"/>
      <c r="AN6" s="669"/>
      <c r="AO6" s="694"/>
      <c r="AP6" s="662" t="s">
        <v>231</v>
      </c>
      <c r="AQ6" s="663"/>
      <c r="AR6" s="663"/>
      <c r="AS6" s="663"/>
      <c r="AT6" s="663"/>
      <c r="AU6" s="663"/>
      <c r="AV6" s="663"/>
      <c r="AW6" s="663"/>
      <c r="AX6" s="663"/>
      <c r="AY6" s="663"/>
      <c r="AZ6" s="663"/>
      <c r="BA6" s="663"/>
      <c r="BB6" s="663"/>
      <c r="BC6" s="663"/>
      <c r="BD6" s="663"/>
      <c r="BE6" s="663"/>
      <c r="BF6" s="664"/>
      <c r="BG6" s="665">
        <v>329395</v>
      </c>
      <c r="BH6" s="666"/>
      <c r="BI6" s="666"/>
      <c r="BJ6" s="666"/>
      <c r="BK6" s="666"/>
      <c r="BL6" s="666"/>
      <c r="BM6" s="666"/>
      <c r="BN6" s="667"/>
      <c r="BO6" s="692">
        <v>100</v>
      </c>
      <c r="BP6" s="692"/>
      <c r="BQ6" s="692"/>
      <c r="BR6" s="692"/>
      <c r="BS6" s="693">
        <v>4566</v>
      </c>
      <c r="BT6" s="693"/>
      <c r="BU6" s="693"/>
      <c r="BV6" s="693"/>
      <c r="BW6" s="693"/>
      <c r="BX6" s="693"/>
      <c r="BY6" s="693"/>
      <c r="BZ6" s="693"/>
      <c r="CA6" s="693"/>
      <c r="CB6" s="751"/>
      <c r="CD6" s="721" t="s">
        <v>232</v>
      </c>
      <c r="CE6" s="722"/>
      <c r="CF6" s="722"/>
      <c r="CG6" s="722"/>
      <c r="CH6" s="722"/>
      <c r="CI6" s="722"/>
      <c r="CJ6" s="722"/>
      <c r="CK6" s="722"/>
      <c r="CL6" s="722"/>
      <c r="CM6" s="722"/>
      <c r="CN6" s="722"/>
      <c r="CO6" s="722"/>
      <c r="CP6" s="722"/>
      <c r="CQ6" s="723"/>
      <c r="CR6" s="665">
        <v>41914</v>
      </c>
      <c r="CS6" s="666"/>
      <c r="CT6" s="666"/>
      <c r="CU6" s="666"/>
      <c r="CV6" s="666"/>
      <c r="CW6" s="666"/>
      <c r="CX6" s="666"/>
      <c r="CY6" s="667"/>
      <c r="CZ6" s="763">
        <v>1</v>
      </c>
      <c r="DA6" s="736"/>
      <c r="DB6" s="736"/>
      <c r="DC6" s="766"/>
      <c r="DD6" s="671" t="s">
        <v>128</v>
      </c>
      <c r="DE6" s="666"/>
      <c r="DF6" s="666"/>
      <c r="DG6" s="666"/>
      <c r="DH6" s="666"/>
      <c r="DI6" s="666"/>
      <c r="DJ6" s="666"/>
      <c r="DK6" s="666"/>
      <c r="DL6" s="666"/>
      <c r="DM6" s="666"/>
      <c r="DN6" s="666"/>
      <c r="DO6" s="666"/>
      <c r="DP6" s="667"/>
      <c r="DQ6" s="671">
        <v>41914</v>
      </c>
      <c r="DR6" s="666"/>
      <c r="DS6" s="666"/>
      <c r="DT6" s="666"/>
      <c r="DU6" s="666"/>
      <c r="DV6" s="666"/>
      <c r="DW6" s="666"/>
      <c r="DX6" s="666"/>
      <c r="DY6" s="666"/>
      <c r="DZ6" s="666"/>
      <c r="EA6" s="666"/>
      <c r="EB6" s="666"/>
      <c r="EC6" s="706"/>
    </row>
    <row r="7" spans="2:143" ht="11.25" customHeight="1" x14ac:dyDescent="0.15">
      <c r="B7" s="662" t="s">
        <v>233</v>
      </c>
      <c r="C7" s="663"/>
      <c r="D7" s="663"/>
      <c r="E7" s="663"/>
      <c r="F7" s="663"/>
      <c r="G7" s="663"/>
      <c r="H7" s="663"/>
      <c r="I7" s="663"/>
      <c r="J7" s="663"/>
      <c r="K7" s="663"/>
      <c r="L7" s="663"/>
      <c r="M7" s="663"/>
      <c r="N7" s="663"/>
      <c r="O7" s="663"/>
      <c r="P7" s="663"/>
      <c r="Q7" s="664"/>
      <c r="R7" s="665">
        <v>210</v>
      </c>
      <c r="S7" s="666"/>
      <c r="T7" s="666"/>
      <c r="U7" s="666"/>
      <c r="V7" s="666"/>
      <c r="W7" s="666"/>
      <c r="X7" s="666"/>
      <c r="Y7" s="667"/>
      <c r="Z7" s="692">
        <v>0</v>
      </c>
      <c r="AA7" s="692"/>
      <c r="AB7" s="692"/>
      <c r="AC7" s="692"/>
      <c r="AD7" s="693">
        <v>210</v>
      </c>
      <c r="AE7" s="693"/>
      <c r="AF7" s="693"/>
      <c r="AG7" s="693"/>
      <c r="AH7" s="693"/>
      <c r="AI7" s="693"/>
      <c r="AJ7" s="693"/>
      <c r="AK7" s="693"/>
      <c r="AL7" s="668">
        <v>0</v>
      </c>
      <c r="AM7" s="669"/>
      <c r="AN7" s="669"/>
      <c r="AO7" s="694"/>
      <c r="AP7" s="662" t="s">
        <v>234</v>
      </c>
      <c r="AQ7" s="663"/>
      <c r="AR7" s="663"/>
      <c r="AS7" s="663"/>
      <c r="AT7" s="663"/>
      <c r="AU7" s="663"/>
      <c r="AV7" s="663"/>
      <c r="AW7" s="663"/>
      <c r="AX7" s="663"/>
      <c r="AY7" s="663"/>
      <c r="AZ7" s="663"/>
      <c r="BA7" s="663"/>
      <c r="BB7" s="663"/>
      <c r="BC7" s="663"/>
      <c r="BD7" s="663"/>
      <c r="BE7" s="663"/>
      <c r="BF7" s="664"/>
      <c r="BG7" s="665">
        <v>162780</v>
      </c>
      <c r="BH7" s="666"/>
      <c r="BI7" s="666"/>
      <c r="BJ7" s="666"/>
      <c r="BK7" s="666"/>
      <c r="BL7" s="666"/>
      <c r="BM7" s="666"/>
      <c r="BN7" s="667"/>
      <c r="BO7" s="692">
        <v>49.4</v>
      </c>
      <c r="BP7" s="692"/>
      <c r="BQ7" s="692"/>
      <c r="BR7" s="692"/>
      <c r="BS7" s="693">
        <v>4566</v>
      </c>
      <c r="BT7" s="693"/>
      <c r="BU7" s="693"/>
      <c r="BV7" s="693"/>
      <c r="BW7" s="693"/>
      <c r="BX7" s="693"/>
      <c r="BY7" s="693"/>
      <c r="BZ7" s="693"/>
      <c r="CA7" s="693"/>
      <c r="CB7" s="751"/>
      <c r="CD7" s="707" t="s">
        <v>235</v>
      </c>
      <c r="CE7" s="704"/>
      <c r="CF7" s="704"/>
      <c r="CG7" s="704"/>
      <c r="CH7" s="704"/>
      <c r="CI7" s="704"/>
      <c r="CJ7" s="704"/>
      <c r="CK7" s="704"/>
      <c r="CL7" s="704"/>
      <c r="CM7" s="704"/>
      <c r="CN7" s="704"/>
      <c r="CO7" s="704"/>
      <c r="CP7" s="704"/>
      <c r="CQ7" s="705"/>
      <c r="CR7" s="665">
        <v>772544</v>
      </c>
      <c r="CS7" s="666"/>
      <c r="CT7" s="666"/>
      <c r="CU7" s="666"/>
      <c r="CV7" s="666"/>
      <c r="CW7" s="666"/>
      <c r="CX7" s="666"/>
      <c r="CY7" s="667"/>
      <c r="CZ7" s="692">
        <v>19.3</v>
      </c>
      <c r="DA7" s="692"/>
      <c r="DB7" s="692"/>
      <c r="DC7" s="692"/>
      <c r="DD7" s="671">
        <v>84500</v>
      </c>
      <c r="DE7" s="666"/>
      <c r="DF7" s="666"/>
      <c r="DG7" s="666"/>
      <c r="DH7" s="666"/>
      <c r="DI7" s="666"/>
      <c r="DJ7" s="666"/>
      <c r="DK7" s="666"/>
      <c r="DL7" s="666"/>
      <c r="DM7" s="666"/>
      <c r="DN7" s="666"/>
      <c r="DO7" s="666"/>
      <c r="DP7" s="667"/>
      <c r="DQ7" s="671">
        <v>626147</v>
      </c>
      <c r="DR7" s="666"/>
      <c r="DS7" s="666"/>
      <c r="DT7" s="666"/>
      <c r="DU7" s="666"/>
      <c r="DV7" s="666"/>
      <c r="DW7" s="666"/>
      <c r="DX7" s="666"/>
      <c r="DY7" s="666"/>
      <c r="DZ7" s="666"/>
      <c r="EA7" s="666"/>
      <c r="EB7" s="666"/>
      <c r="EC7" s="706"/>
    </row>
    <row r="8" spans="2:143" ht="11.25" customHeight="1" x14ac:dyDescent="0.15">
      <c r="B8" s="662" t="s">
        <v>236</v>
      </c>
      <c r="C8" s="663"/>
      <c r="D8" s="663"/>
      <c r="E8" s="663"/>
      <c r="F8" s="663"/>
      <c r="G8" s="663"/>
      <c r="H8" s="663"/>
      <c r="I8" s="663"/>
      <c r="J8" s="663"/>
      <c r="K8" s="663"/>
      <c r="L8" s="663"/>
      <c r="M8" s="663"/>
      <c r="N8" s="663"/>
      <c r="O8" s="663"/>
      <c r="P8" s="663"/>
      <c r="Q8" s="664"/>
      <c r="R8" s="665">
        <v>1086</v>
      </c>
      <c r="S8" s="666"/>
      <c r="T8" s="666"/>
      <c r="U8" s="666"/>
      <c r="V8" s="666"/>
      <c r="W8" s="666"/>
      <c r="X8" s="666"/>
      <c r="Y8" s="667"/>
      <c r="Z8" s="692">
        <v>0</v>
      </c>
      <c r="AA8" s="692"/>
      <c r="AB8" s="692"/>
      <c r="AC8" s="692"/>
      <c r="AD8" s="693">
        <v>1086</v>
      </c>
      <c r="AE8" s="693"/>
      <c r="AF8" s="693"/>
      <c r="AG8" s="693"/>
      <c r="AH8" s="693"/>
      <c r="AI8" s="693"/>
      <c r="AJ8" s="693"/>
      <c r="AK8" s="693"/>
      <c r="AL8" s="668">
        <v>0</v>
      </c>
      <c r="AM8" s="669"/>
      <c r="AN8" s="669"/>
      <c r="AO8" s="694"/>
      <c r="AP8" s="662" t="s">
        <v>237</v>
      </c>
      <c r="AQ8" s="663"/>
      <c r="AR8" s="663"/>
      <c r="AS8" s="663"/>
      <c r="AT8" s="663"/>
      <c r="AU8" s="663"/>
      <c r="AV8" s="663"/>
      <c r="AW8" s="663"/>
      <c r="AX8" s="663"/>
      <c r="AY8" s="663"/>
      <c r="AZ8" s="663"/>
      <c r="BA8" s="663"/>
      <c r="BB8" s="663"/>
      <c r="BC8" s="663"/>
      <c r="BD8" s="663"/>
      <c r="BE8" s="663"/>
      <c r="BF8" s="664"/>
      <c r="BG8" s="665">
        <v>7104</v>
      </c>
      <c r="BH8" s="666"/>
      <c r="BI8" s="666"/>
      <c r="BJ8" s="666"/>
      <c r="BK8" s="666"/>
      <c r="BL8" s="666"/>
      <c r="BM8" s="666"/>
      <c r="BN8" s="667"/>
      <c r="BO8" s="692">
        <v>2.2000000000000002</v>
      </c>
      <c r="BP8" s="692"/>
      <c r="BQ8" s="692"/>
      <c r="BR8" s="692"/>
      <c r="BS8" s="693" t="s">
        <v>128</v>
      </c>
      <c r="BT8" s="693"/>
      <c r="BU8" s="693"/>
      <c r="BV8" s="693"/>
      <c r="BW8" s="693"/>
      <c r="BX8" s="693"/>
      <c r="BY8" s="693"/>
      <c r="BZ8" s="693"/>
      <c r="CA8" s="693"/>
      <c r="CB8" s="751"/>
      <c r="CD8" s="707" t="s">
        <v>238</v>
      </c>
      <c r="CE8" s="704"/>
      <c r="CF8" s="704"/>
      <c r="CG8" s="704"/>
      <c r="CH8" s="704"/>
      <c r="CI8" s="704"/>
      <c r="CJ8" s="704"/>
      <c r="CK8" s="704"/>
      <c r="CL8" s="704"/>
      <c r="CM8" s="704"/>
      <c r="CN8" s="704"/>
      <c r="CO8" s="704"/>
      <c r="CP8" s="704"/>
      <c r="CQ8" s="705"/>
      <c r="CR8" s="665">
        <v>838764</v>
      </c>
      <c r="CS8" s="666"/>
      <c r="CT8" s="666"/>
      <c r="CU8" s="666"/>
      <c r="CV8" s="666"/>
      <c r="CW8" s="666"/>
      <c r="CX8" s="666"/>
      <c r="CY8" s="667"/>
      <c r="CZ8" s="692">
        <v>21</v>
      </c>
      <c r="DA8" s="692"/>
      <c r="DB8" s="692"/>
      <c r="DC8" s="692"/>
      <c r="DD8" s="671">
        <v>357</v>
      </c>
      <c r="DE8" s="666"/>
      <c r="DF8" s="666"/>
      <c r="DG8" s="666"/>
      <c r="DH8" s="666"/>
      <c r="DI8" s="666"/>
      <c r="DJ8" s="666"/>
      <c r="DK8" s="666"/>
      <c r="DL8" s="666"/>
      <c r="DM8" s="666"/>
      <c r="DN8" s="666"/>
      <c r="DO8" s="666"/>
      <c r="DP8" s="667"/>
      <c r="DQ8" s="671">
        <v>393213</v>
      </c>
      <c r="DR8" s="666"/>
      <c r="DS8" s="666"/>
      <c r="DT8" s="666"/>
      <c r="DU8" s="666"/>
      <c r="DV8" s="666"/>
      <c r="DW8" s="666"/>
      <c r="DX8" s="666"/>
      <c r="DY8" s="666"/>
      <c r="DZ8" s="666"/>
      <c r="EA8" s="666"/>
      <c r="EB8" s="666"/>
      <c r="EC8" s="706"/>
    </row>
    <row r="9" spans="2:143" ht="11.25" customHeight="1" x14ac:dyDescent="0.15">
      <c r="B9" s="662" t="s">
        <v>239</v>
      </c>
      <c r="C9" s="663"/>
      <c r="D9" s="663"/>
      <c r="E9" s="663"/>
      <c r="F9" s="663"/>
      <c r="G9" s="663"/>
      <c r="H9" s="663"/>
      <c r="I9" s="663"/>
      <c r="J9" s="663"/>
      <c r="K9" s="663"/>
      <c r="L9" s="663"/>
      <c r="M9" s="663"/>
      <c r="N9" s="663"/>
      <c r="O9" s="663"/>
      <c r="P9" s="663"/>
      <c r="Q9" s="664"/>
      <c r="R9" s="665">
        <v>1324</v>
      </c>
      <c r="S9" s="666"/>
      <c r="T9" s="666"/>
      <c r="U9" s="666"/>
      <c r="V9" s="666"/>
      <c r="W9" s="666"/>
      <c r="X9" s="666"/>
      <c r="Y9" s="667"/>
      <c r="Z9" s="692">
        <v>0</v>
      </c>
      <c r="AA9" s="692"/>
      <c r="AB9" s="692"/>
      <c r="AC9" s="692"/>
      <c r="AD9" s="693">
        <v>1324</v>
      </c>
      <c r="AE9" s="693"/>
      <c r="AF9" s="693"/>
      <c r="AG9" s="693"/>
      <c r="AH9" s="693"/>
      <c r="AI9" s="693"/>
      <c r="AJ9" s="693"/>
      <c r="AK9" s="693"/>
      <c r="AL9" s="668">
        <v>0.1</v>
      </c>
      <c r="AM9" s="669"/>
      <c r="AN9" s="669"/>
      <c r="AO9" s="694"/>
      <c r="AP9" s="662" t="s">
        <v>240</v>
      </c>
      <c r="AQ9" s="663"/>
      <c r="AR9" s="663"/>
      <c r="AS9" s="663"/>
      <c r="AT9" s="663"/>
      <c r="AU9" s="663"/>
      <c r="AV9" s="663"/>
      <c r="AW9" s="663"/>
      <c r="AX9" s="663"/>
      <c r="AY9" s="663"/>
      <c r="AZ9" s="663"/>
      <c r="BA9" s="663"/>
      <c r="BB9" s="663"/>
      <c r="BC9" s="663"/>
      <c r="BD9" s="663"/>
      <c r="BE9" s="663"/>
      <c r="BF9" s="664"/>
      <c r="BG9" s="665">
        <v>134985</v>
      </c>
      <c r="BH9" s="666"/>
      <c r="BI9" s="666"/>
      <c r="BJ9" s="666"/>
      <c r="BK9" s="666"/>
      <c r="BL9" s="666"/>
      <c r="BM9" s="666"/>
      <c r="BN9" s="667"/>
      <c r="BO9" s="692">
        <v>41</v>
      </c>
      <c r="BP9" s="692"/>
      <c r="BQ9" s="692"/>
      <c r="BR9" s="692"/>
      <c r="BS9" s="693" t="s">
        <v>241</v>
      </c>
      <c r="BT9" s="693"/>
      <c r="BU9" s="693"/>
      <c r="BV9" s="693"/>
      <c r="BW9" s="693"/>
      <c r="BX9" s="693"/>
      <c r="BY9" s="693"/>
      <c r="BZ9" s="693"/>
      <c r="CA9" s="693"/>
      <c r="CB9" s="751"/>
      <c r="CD9" s="707" t="s">
        <v>242</v>
      </c>
      <c r="CE9" s="704"/>
      <c r="CF9" s="704"/>
      <c r="CG9" s="704"/>
      <c r="CH9" s="704"/>
      <c r="CI9" s="704"/>
      <c r="CJ9" s="704"/>
      <c r="CK9" s="704"/>
      <c r="CL9" s="704"/>
      <c r="CM9" s="704"/>
      <c r="CN9" s="704"/>
      <c r="CO9" s="704"/>
      <c r="CP9" s="704"/>
      <c r="CQ9" s="705"/>
      <c r="CR9" s="665">
        <v>358511</v>
      </c>
      <c r="CS9" s="666"/>
      <c r="CT9" s="666"/>
      <c r="CU9" s="666"/>
      <c r="CV9" s="666"/>
      <c r="CW9" s="666"/>
      <c r="CX9" s="666"/>
      <c r="CY9" s="667"/>
      <c r="CZ9" s="692">
        <v>9</v>
      </c>
      <c r="DA9" s="692"/>
      <c r="DB9" s="692"/>
      <c r="DC9" s="692"/>
      <c r="DD9" s="671">
        <v>20295</v>
      </c>
      <c r="DE9" s="666"/>
      <c r="DF9" s="666"/>
      <c r="DG9" s="666"/>
      <c r="DH9" s="666"/>
      <c r="DI9" s="666"/>
      <c r="DJ9" s="666"/>
      <c r="DK9" s="666"/>
      <c r="DL9" s="666"/>
      <c r="DM9" s="666"/>
      <c r="DN9" s="666"/>
      <c r="DO9" s="666"/>
      <c r="DP9" s="667"/>
      <c r="DQ9" s="671">
        <v>295325</v>
      </c>
      <c r="DR9" s="666"/>
      <c r="DS9" s="666"/>
      <c r="DT9" s="666"/>
      <c r="DU9" s="666"/>
      <c r="DV9" s="666"/>
      <c r="DW9" s="666"/>
      <c r="DX9" s="666"/>
      <c r="DY9" s="666"/>
      <c r="DZ9" s="666"/>
      <c r="EA9" s="666"/>
      <c r="EB9" s="666"/>
      <c r="EC9" s="706"/>
    </row>
    <row r="10" spans="2:143" ht="11.25" customHeight="1" x14ac:dyDescent="0.15">
      <c r="B10" s="662" t="s">
        <v>243</v>
      </c>
      <c r="C10" s="663"/>
      <c r="D10" s="663"/>
      <c r="E10" s="663"/>
      <c r="F10" s="663"/>
      <c r="G10" s="663"/>
      <c r="H10" s="663"/>
      <c r="I10" s="663"/>
      <c r="J10" s="663"/>
      <c r="K10" s="663"/>
      <c r="L10" s="663"/>
      <c r="M10" s="663"/>
      <c r="N10" s="663"/>
      <c r="O10" s="663"/>
      <c r="P10" s="663"/>
      <c r="Q10" s="664"/>
      <c r="R10" s="665" t="s">
        <v>128</v>
      </c>
      <c r="S10" s="666"/>
      <c r="T10" s="666"/>
      <c r="U10" s="666"/>
      <c r="V10" s="666"/>
      <c r="W10" s="666"/>
      <c r="X10" s="666"/>
      <c r="Y10" s="667"/>
      <c r="Z10" s="692" t="s">
        <v>128</v>
      </c>
      <c r="AA10" s="692"/>
      <c r="AB10" s="692"/>
      <c r="AC10" s="692"/>
      <c r="AD10" s="693" t="s">
        <v>241</v>
      </c>
      <c r="AE10" s="693"/>
      <c r="AF10" s="693"/>
      <c r="AG10" s="693"/>
      <c r="AH10" s="693"/>
      <c r="AI10" s="693"/>
      <c r="AJ10" s="693"/>
      <c r="AK10" s="693"/>
      <c r="AL10" s="668" t="s">
        <v>128</v>
      </c>
      <c r="AM10" s="669"/>
      <c r="AN10" s="669"/>
      <c r="AO10" s="694"/>
      <c r="AP10" s="662" t="s">
        <v>244</v>
      </c>
      <c r="AQ10" s="663"/>
      <c r="AR10" s="663"/>
      <c r="AS10" s="663"/>
      <c r="AT10" s="663"/>
      <c r="AU10" s="663"/>
      <c r="AV10" s="663"/>
      <c r="AW10" s="663"/>
      <c r="AX10" s="663"/>
      <c r="AY10" s="663"/>
      <c r="AZ10" s="663"/>
      <c r="BA10" s="663"/>
      <c r="BB10" s="663"/>
      <c r="BC10" s="663"/>
      <c r="BD10" s="663"/>
      <c r="BE10" s="663"/>
      <c r="BF10" s="664"/>
      <c r="BG10" s="665">
        <v>10183</v>
      </c>
      <c r="BH10" s="666"/>
      <c r="BI10" s="666"/>
      <c r="BJ10" s="666"/>
      <c r="BK10" s="666"/>
      <c r="BL10" s="666"/>
      <c r="BM10" s="666"/>
      <c r="BN10" s="667"/>
      <c r="BO10" s="692">
        <v>3.1</v>
      </c>
      <c r="BP10" s="692"/>
      <c r="BQ10" s="692"/>
      <c r="BR10" s="692"/>
      <c r="BS10" s="693">
        <v>1697</v>
      </c>
      <c r="BT10" s="693"/>
      <c r="BU10" s="693"/>
      <c r="BV10" s="693"/>
      <c r="BW10" s="693"/>
      <c r="BX10" s="693"/>
      <c r="BY10" s="693"/>
      <c r="BZ10" s="693"/>
      <c r="CA10" s="693"/>
      <c r="CB10" s="751"/>
      <c r="CD10" s="707" t="s">
        <v>245</v>
      </c>
      <c r="CE10" s="704"/>
      <c r="CF10" s="704"/>
      <c r="CG10" s="704"/>
      <c r="CH10" s="704"/>
      <c r="CI10" s="704"/>
      <c r="CJ10" s="704"/>
      <c r="CK10" s="704"/>
      <c r="CL10" s="704"/>
      <c r="CM10" s="704"/>
      <c r="CN10" s="704"/>
      <c r="CO10" s="704"/>
      <c r="CP10" s="704"/>
      <c r="CQ10" s="705"/>
      <c r="CR10" s="665">
        <v>52</v>
      </c>
      <c r="CS10" s="666"/>
      <c r="CT10" s="666"/>
      <c r="CU10" s="666"/>
      <c r="CV10" s="666"/>
      <c r="CW10" s="666"/>
      <c r="CX10" s="666"/>
      <c r="CY10" s="667"/>
      <c r="CZ10" s="692">
        <v>0</v>
      </c>
      <c r="DA10" s="692"/>
      <c r="DB10" s="692"/>
      <c r="DC10" s="692"/>
      <c r="DD10" s="671" t="s">
        <v>241</v>
      </c>
      <c r="DE10" s="666"/>
      <c r="DF10" s="666"/>
      <c r="DG10" s="666"/>
      <c r="DH10" s="666"/>
      <c r="DI10" s="666"/>
      <c r="DJ10" s="666"/>
      <c r="DK10" s="666"/>
      <c r="DL10" s="666"/>
      <c r="DM10" s="666"/>
      <c r="DN10" s="666"/>
      <c r="DO10" s="666"/>
      <c r="DP10" s="667"/>
      <c r="DQ10" s="671">
        <v>52</v>
      </c>
      <c r="DR10" s="666"/>
      <c r="DS10" s="666"/>
      <c r="DT10" s="666"/>
      <c r="DU10" s="666"/>
      <c r="DV10" s="666"/>
      <c r="DW10" s="666"/>
      <c r="DX10" s="666"/>
      <c r="DY10" s="666"/>
      <c r="DZ10" s="666"/>
      <c r="EA10" s="666"/>
      <c r="EB10" s="666"/>
      <c r="EC10" s="706"/>
    </row>
    <row r="11" spans="2:143" ht="11.25" customHeight="1" x14ac:dyDescent="0.15">
      <c r="B11" s="662" t="s">
        <v>246</v>
      </c>
      <c r="C11" s="663"/>
      <c r="D11" s="663"/>
      <c r="E11" s="663"/>
      <c r="F11" s="663"/>
      <c r="G11" s="663"/>
      <c r="H11" s="663"/>
      <c r="I11" s="663"/>
      <c r="J11" s="663"/>
      <c r="K11" s="663"/>
      <c r="L11" s="663"/>
      <c r="M11" s="663"/>
      <c r="N11" s="663"/>
      <c r="O11" s="663"/>
      <c r="P11" s="663"/>
      <c r="Q11" s="664"/>
      <c r="R11" s="665">
        <v>87914</v>
      </c>
      <c r="S11" s="666"/>
      <c r="T11" s="666"/>
      <c r="U11" s="666"/>
      <c r="V11" s="666"/>
      <c r="W11" s="666"/>
      <c r="X11" s="666"/>
      <c r="Y11" s="667"/>
      <c r="Z11" s="668">
        <v>2</v>
      </c>
      <c r="AA11" s="669"/>
      <c r="AB11" s="669"/>
      <c r="AC11" s="670"/>
      <c r="AD11" s="671">
        <v>87914</v>
      </c>
      <c r="AE11" s="666"/>
      <c r="AF11" s="666"/>
      <c r="AG11" s="666"/>
      <c r="AH11" s="666"/>
      <c r="AI11" s="666"/>
      <c r="AJ11" s="666"/>
      <c r="AK11" s="667"/>
      <c r="AL11" s="668">
        <v>3.6</v>
      </c>
      <c r="AM11" s="669"/>
      <c r="AN11" s="669"/>
      <c r="AO11" s="694"/>
      <c r="AP11" s="662" t="s">
        <v>247</v>
      </c>
      <c r="AQ11" s="663"/>
      <c r="AR11" s="663"/>
      <c r="AS11" s="663"/>
      <c r="AT11" s="663"/>
      <c r="AU11" s="663"/>
      <c r="AV11" s="663"/>
      <c r="AW11" s="663"/>
      <c r="AX11" s="663"/>
      <c r="AY11" s="663"/>
      <c r="AZ11" s="663"/>
      <c r="BA11" s="663"/>
      <c r="BB11" s="663"/>
      <c r="BC11" s="663"/>
      <c r="BD11" s="663"/>
      <c r="BE11" s="663"/>
      <c r="BF11" s="664"/>
      <c r="BG11" s="665">
        <v>10508</v>
      </c>
      <c r="BH11" s="666"/>
      <c r="BI11" s="666"/>
      <c r="BJ11" s="666"/>
      <c r="BK11" s="666"/>
      <c r="BL11" s="666"/>
      <c r="BM11" s="666"/>
      <c r="BN11" s="667"/>
      <c r="BO11" s="692">
        <v>3.2</v>
      </c>
      <c r="BP11" s="692"/>
      <c r="BQ11" s="692"/>
      <c r="BR11" s="692"/>
      <c r="BS11" s="693">
        <v>2869</v>
      </c>
      <c r="BT11" s="693"/>
      <c r="BU11" s="693"/>
      <c r="BV11" s="693"/>
      <c r="BW11" s="693"/>
      <c r="BX11" s="693"/>
      <c r="BY11" s="693"/>
      <c r="BZ11" s="693"/>
      <c r="CA11" s="693"/>
      <c r="CB11" s="751"/>
      <c r="CD11" s="707" t="s">
        <v>248</v>
      </c>
      <c r="CE11" s="704"/>
      <c r="CF11" s="704"/>
      <c r="CG11" s="704"/>
      <c r="CH11" s="704"/>
      <c r="CI11" s="704"/>
      <c r="CJ11" s="704"/>
      <c r="CK11" s="704"/>
      <c r="CL11" s="704"/>
      <c r="CM11" s="704"/>
      <c r="CN11" s="704"/>
      <c r="CO11" s="704"/>
      <c r="CP11" s="704"/>
      <c r="CQ11" s="705"/>
      <c r="CR11" s="665">
        <v>363068</v>
      </c>
      <c r="CS11" s="666"/>
      <c r="CT11" s="666"/>
      <c r="CU11" s="666"/>
      <c r="CV11" s="666"/>
      <c r="CW11" s="666"/>
      <c r="CX11" s="666"/>
      <c r="CY11" s="667"/>
      <c r="CZ11" s="692">
        <v>9.1</v>
      </c>
      <c r="DA11" s="692"/>
      <c r="DB11" s="692"/>
      <c r="DC11" s="692"/>
      <c r="DD11" s="671">
        <v>5863</v>
      </c>
      <c r="DE11" s="666"/>
      <c r="DF11" s="666"/>
      <c r="DG11" s="666"/>
      <c r="DH11" s="666"/>
      <c r="DI11" s="666"/>
      <c r="DJ11" s="666"/>
      <c r="DK11" s="666"/>
      <c r="DL11" s="666"/>
      <c r="DM11" s="666"/>
      <c r="DN11" s="666"/>
      <c r="DO11" s="666"/>
      <c r="DP11" s="667"/>
      <c r="DQ11" s="671">
        <v>181609</v>
      </c>
      <c r="DR11" s="666"/>
      <c r="DS11" s="666"/>
      <c r="DT11" s="666"/>
      <c r="DU11" s="666"/>
      <c r="DV11" s="666"/>
      <c r="DW11" s="666"/>
      <c r="DX11" s="666"/>
      <c r="DY11" s="666"/>
      <c r="DZ11" s="666"/>
      <c r="EA11" s="666"/>
      <c r="EB11" s="666"/>
      <c r="EC11" s="706"/>
    </row>
    <row r="12" spans="2:143" ht="11.25" customHeight="1" x14ac:dyDescent="0.15">
      <c r="B12" s="662" t="s">
        <v>249</v>
      </c>
      <c r="C12" s="663"/>
      <c r="D12" s="663"/>
      <c r="E12" s="663"/>
      <c r="F12" s="663"/>
      <c r="G12" s="663"/>
      <c r="H12" s="663"/>
      <c r="I12" s="663"/>
      <c r="J12" s="663"/>
      <c r="K12" s="663"/>
      <c r="L12" s="663"/>
      <c r="M12" s="663"/>
      <c r="N12" s="663"/>
      <c r="O12" s="663"/>
      <c r="P12" s="663"/>
      <c r="Q12" s="664"/>
      <c r="R12" s="665" t="s">
        <v>128</v>
      </c>
      <c r="S12" s="666"/>
      <c r="T12" s="666"/>
      <c r="U12" s="666"/>
      <c r="V12" s="666"/>
      <c r="W12" s="666"/>
      <c r="X12" s="666"/>
      <c r="Y12" s="667"/>
      <c r="Z12" s="692" t="s">
        <v>128</v>
      </c>
      <c r="AA12" s="692"/>
      <c r="AB12" s="692"/>
      <c r="AC12" s="692"/>
      <c r="AD12" s="693" t="s">
        <v>128</v>
      </c>
      <c r="AE12" s="693"/>
      <c r="AF12" s="693"/>
      <c r="AG12" s="693"/>
      <c r="AH12" s="693"/>
      <c r="AI12" s="693"/>
      <c r="AJ12" s="693"/>
      <c r="AK12" s="693"/>
      <c r="AL12" s="668" t="s">
        <v>128</v>
      </c>
      <c r="AM12" s="669"/>
      <c r="AN12" s="669"/>
      <c r="AO12" s="694"/>
      <c r="AP12" s="662" t="s">
        <v>250</v>
      </c>
      <c r="AQ12" s="663"/>
      <c r="AR12" s="663"/>
      <c r="AS12" s="663"/>
      <c r="AT12" s="663"/>
      <c r="AU12" s="663"/>
      <c r="AV12" s="663"/>
      <c r="AW12" s="663"/>
      <c r="AX12" s="663"/>
      <c r="AY12" s="663"/>
      <c r="AZ12" s="663"/>
      <c r="BA12" s="663"/>
      <c r="BB12" s="663"/>
      <c r="BC12" s="663"/>
      <c r="BD12" s="663"/>
      <c r="BE12" s="663"/>
      <c r="BF12" s="664"/>
      <c r="BG12" s="665">
        <v>128599</v>
      </c>
      <c r="BH12" s="666"/>
      <c r="BI12" s="666"/>
      <c r="BJ12" s="666"/>
      <c r="BK12" s="666"/>
      <c r="BL12" s="666"/>
      <c r="BM12" s="666"/>
      <c r="BN12" s="667"/>
      <c r="BO12" s="692">
        <v>39</v>
      </c>
      <c r="BP12" s="692"/>
      <c r="BQ12" s="692"/>
      <c r="BR12" s="692"/>
      <c r="BS12" s="693" t="s">
        <v>241</v>
      </c>
      <c r="BT12" s="693"/>
      <c r="BU12" s="693"/>
      <c r="BV12" s="693"/>
      <c r="BW12" s="693"/>
      <c r="BX12" s="693"/>
      <c r="BY12" s="693"/>
      <c r="BZ12" s="693"/>
      <c r="CA12" s="693"/>
      <c r="CB12" s="751"/>
      <c r="CD12" s="707" t="s">
        <v>251</v>
      </c>
      <c r="CE12" s="704"/>
      <c r="CF12" s="704"/>
      <c r="CG12" s="704"/>
      <c r="CH12" s="704"/>
      <c r="CI12" s="704"/>
      <c r="CJ12" s="704"/>
      <c r="CK12" s="704"/>
      <c r="CL12" s="704"/>
      <c r="CM12" s="704"/>
      <c r="CN12" s="704"/>
      <c r="CO12" s="704"/>
      <c r="CP12" s="704"/>
      <c r="CQ12" s="705"/>
      <c r="CR12" s="665">
        <v>277838</v>
      </c>
      <c r="CS12" s="666"/>
      <c r="CT12" s="666"/>
      <c r="CU12" s="666"/>
      <c r="CV12" s="666"/>
      <c r="CW12" s="666"/>
      <c r="CX12" s="666"/>
      <c r="CY12" s="667"/>
      <c r="CZ12" s="692">
        <v>6.9</v>
      </c>
      <c r="DA12" s="692"/>
      <c r="DB12" s="692"/>
      <c r="DC12" s="692"/>
      <c r="DD12" s="671" t="s">
        <v>128</v>
      </c>
      <c r="DE12" s="666"/>
      <c r="DF12" s="666"/>
      <c r="DG12" s="666"/>
      <c r="DH12" s="666"/>
      <c r="DI12" s="666"/>
      <c r="DJ12" s="666"/>
      <c r="DK12" s="666"/>
      <c r="DL12" s="666"/>
      <c r="DM12" s="666"/>
      <c r="DN12" s="666"/>
      <c r="DO12" s="666"/>
      <c r="DP12" s="667"/>
      <c r="DQ12" s="671">
        <v>207806</v>
      </c>
      <c r="DR12" s="666"/>
      <c r="DS12" s="666"/>
      <c r="DT12" s="666"/>
      <c r="DU12" s="666"/>
      <c r="DV12" s="666"/>
      <c r="DW12" s="666"/>
      <c r="DX12" s="666"/>
      <c r="DY12" s="666"/>
      <c r="DZ12" s="666"/>
      <c r="EA12" s="666"/>
      <c r="EB12" s="666"/>
      <c r="EC12" s="706"/>
    </row>
    <row r="13" spans="2:143" ht="11.25" customHeight="1" x14ac:dyDescent="0.15">
      <c r="B13" s="662" t="s">
        <v>252</v>
      </c>
      <c r="C13" s="663"/>
      <c r="D13" s="663"/>
      <c r="E13" s="663"/>
      <c r="F13" s="663"/>
      <c r="G13" s="663"/>
      <c r="H13" s="663"/>
      <c r="I13" s="663"/>
      <c r="J13" s="663"/>
      <c r="K13" s="663"/>
      <c r="L13" s="663"/>
      <c r="M13" s="663"/>
      <c r="N13" s="663"/>
      <c r="O13" s="663"/>
      <c r="P13" s="663"/>
      <c r="Q13" s="664"/>
      <c r="R13" s="665" t="s">
        <v>241</v>
      </c>
      <c r="S13" s="666"/>
      <c r="T13" s="666"/>
      <c r="U13" s="666"/>
      <c r="V13" s="666"/>
      <c r="W13" s="666"/>
      <c r="X13" s="666"/>
      <c r="Y13" s="667"/>
      <c r="Z13" s="692" t="s">
        <v>128</v>
      </c>
      <c r="AA13" s="692"/>
      <c r="AB13" s="692"/>
      <c r="AC13" s="692"/>
      <c r="AD13" s="693" t="s">
        <v>128</v>
      </c>
      <c r="AE13" s="693"/>
      <c r="AF13" s="693"/>
      <c r="AG13" s="693"/>
      <c r="AH13" s="693"/>
      <c r="AI13" s="693"/>
      <c r="AJ13" s="693"/>
      <c r="AK13" s="693"/>
      <c r="AL13" s="668" t="s">
        <v>128</v>
      </c>
      <c r="AM13" s="669"/>
      <c r="AN13" s="669"/>
      <c r="AO13" s="694"/>
      <c r="AP13" s="662" t="s">
        <v>253</v>
      </c>
      <c r="AQ13" s="663"/>
      <c r="AR13" s="663"/>
      <c r="AS13" s="663"/>
      <c r="AT13" s="663"/>
      <c r="AU13" s="663"/>
      <c r="AV13" s="663"/>
      <c r="AW13" s="663"/>
      <c r="AX13" s="663"/>
      <c r="AY13" s="663"/>
      <c r="AZ13" s="663"/>
      <c r="BA13" s="663"/>
      <c r="BB13" s="663"/>
      <c r="BC13" s="663"/>
      <c r="BD13" s="663"/>
      <c r="BE13" s="663"/>
      <c r="BF13" s="664"/>
      <c r="BG13" s="665">
        <v>127893</v>
      </c>
      <c r="BH13" s="666"/>
      <c r="BI13" s="666"/>
      <c r="BJ13" s="666"/>
      <c r="BK13" s="666"/>
      <c r="BL13" s="666"/>
      <c r="BM13" s="666"/>
      <c r="BN13" s="667"/>
      <c r="BO13" s="692">
        <v>38.799999999999997</v>
      </c>
      <c r="BP13" s="692"/>
      <c r="BQ13" s="692"/>
      <c r="BR13" s="692"/>
      <c r="BS13" s="693" t="s">
        <v>128</v>
      </c>
      <c r="BT13" s="693"/>
      <c r="BU13" s="693"/>
      <c r="BV13" s="693"/>
      <c r="BW13" s="693"/>
      <c r="BX13" s="693"/>
      <c r="BY13" s="693"/>
      <c r="BZ13" s="693"/>
      <c r="CA13" s="693"/>
      <c r="CB13" s="751"/>
      <c r="CD13" s="707" t="s">
        <v>254</v>
      </c>
      <c r="CE13" s="704"/>
      <c r="CF13" s="704"/>
      <c r="CG13" s="704"/>
      <c r="CH13" s="704"/>
      <c r="CI13" s="704"/>
      <c r="CJ13" s="704"/>
      <c r="CK13" s="704"/>
      <c r="CL13" s="704"/>
      <c r="CM13" s="704"/>
      <c r="CN13" s="704"/>
      <c r="CO13" s="704"/>
      <c r="CP13" s="704"/>
      <c r="CQ13" s="705"/>
      <c r="CR13" s="665">
        <v>560128</v>
      </c>
      <c r="CS13" s="666"/>
      <c r="CT13" s="666"/>
      <c r="CU13" s="666"/>
      <c r="CV13" s="666"/>
      <c r="CW13" s="666"/>
      <c r="CX13" s="666"/>
      <c r="CY13" s="667"/>
      <c r="CZ13" s="692">
        <v>14</v>
      </c>
      <c r="DA13" s="692"/>
      <c r="DB13" s="692"/>
      <c r="DC13" s="692"/>
      <c r="DD13" s="671">
        <v>420810</v>
      </c>
      <c r="DE13" s="666"/>
      <c r="DF13" s="666"/>
      <c r="DG13" s="666"/>
      <c r="DH13" s="666"/>
      <c r="DI13" s="666"/>
      <c r="DJ13" s="666"/>
      <c r="DK13" s="666"/>
      <c r="DL13" s="666"/>
      <c r="DM13" s="666"/>
      <c r="DN13" s="666"/>
      <c r="DO13" s="666"/>
      <c r="DP13" s="667"/>
      <c r="DQ13" s="671">
        <v>144033</v>
      </c>
      <c r="DR13" s="666"/>
      <c r="DS13" s="666"/>
      <c r="DT13" s="666"/>
      <c r="DU13" s="666"/>
      <c r="DV13" s="666"/>
      <c r="DW13" s="666"/>
      <c r="DX13" s="666"/>
      <c r="DY13" s="666"/>
      <c r="DZ13" s="666"/>
      <c r="EA13" s="666"/>
      <c r="EB13" s="666"/>
      <c r="EC13" s="706"/>
    </row>
    <row r="14" spans="2:143" ht="11.25" customHeight="1" x14ac:dyDescent="0.15">
      <c r="B14" s="662" t="s">
        <v>255</v>
      </c>
      <c r="C14" s="663"/>
      <c r="D14" s="663"/>
      <c r="E14" s="663"/>
      <c r="F14" s="663"/>
      <c r="G14" s="663"/>
      <c r="H14" s="663"/>
      <c r="I14" s="663"/>
      <c r="J14" s="663"/>
      <c r="K14" s="663"/>
      <c r="L14" s="663"/>
      <c r="M14" s="663"/>
      <c r="N14" s="663"/>
      <c r="O14" s="663"/>
      <c r="P14" s="663"/>
      <c r="Q14" s="664"/>
      <c r="R14" s="665" t="s">
        <v>128</v>
      </c>
      <c r="S14" s="666"/>
      <c r="T14" s="666"/>
      <c r="U14" s="666"/>
      <c r="V14" s="666"/>
      <c r="W14" s="666"/>
      <c r="X14" s="666"/>
      <c r="Y14" s="667"/>
      <c r="Z14" s="692" t="s">
        <v>128</v>
      </c>
      <c r="AA14" s="692"/>
      <c r="AB14" s="692"/>
      <c r="AC14" s="692"/>
      <c r="AD14" s="693" t="s">
        <v>241</v>
      </c>
      <c r="AE14" s="693"/>
      <c r="AF14" s="693"/>
      <c r="AG14" s="693"/>
      <c r="AH14" s="693"/>
      <c r="AI14" s="693"/>
      <c r="AJ14" s="693"/>
      <c r="AK14" s="693"/>
      <c r="AL14" s="668" t="s">
        <v>241</v>
      </c>
      <c r="AM14" s="669"/>
      <c r="AN14" s="669"/>
      <c r="AO14" s="694"/>
      <c r="AP14" s="662" t="s">
        <v>256</v>
      </c>
      <c r="AQ14" s="663"/>
      <c r="AR14" s="663"/>
      <c r="AS14" s="663"/>
      <c r="AT14" s="663"/>
      <c r="AU14" s="663"/>
      <c r="AV14" s="663"/>
      <c r="AW14" s="663"/>
      <c r="AX14" s="663"/>
      <c r="AY14" s="663"/>
      <c r="AZ14" s="663"/>
      <c r="BA14" s="663"/>
      <c r="BB14" s="663"/>
      <c r="BC14" s="663"/>
      <c r="BD14" s="663"/>
      <c r="BE14" s="663"/>
      <c r="BF14" s="664"/>
      <c r="BG14" s="665">
        <v>13833</v>
      </c>
      <c r="BH14" s="666"/>
      <c r="BI14" s="666"/>
      <c r="BJ14" s="666"/>
      <c r="BK14" s="666"/>
      <c r="BL14" s="666"/>
      <c r="BM14" s="666"/>
      <c r="BN14" s="667"/>
      <c r="BO14" s="692">
        <v>4.2</v>
      </c>
      <c r="BP14" s="692"/>
      <c r="BQ14" s="692"/>
      <c r="BR14" s="692"/>
      <c r="BS14" s="693" t="s">
        <v>128</v>
      </c>
      <c r="BT14" s="693"/>
      <c r="BU14" s="693"/>
      <c r="BV14" s="693"/>
      <c r="BW14" s="693"/>
      <c r="BX14" s="693"/>
      <c r="BY14" s="693"/>
      <c r="BZ14" s="693"/>
      <c r="CA14" s="693"/>
      <c r="CB14" s="751"/>
      <c r="CD14" s="707" t="s">
        <v>257</v>
      </c>
      <c r="CE14" s="704"/>
      <c r="CF14" s="704"/>
      <c r="CG14" s="704"/>
      <c r="CH14" s="704"/>
      <c r="CI14" s="704"/>
      <c r="CJ14" s="704"/>
      <c r="CK14" s="704"/>
      <c r="CL14" s="704"/>
      <c r="CM14" s="704"/>
      <c r="CN14" s="704"/>
      <c r="CO14" s="704"/>
      <c r="CP14" s="704"/>
      <c r="CQ14" s="705"/>
      <c r="CR14" s="665">
        <v>162065</v>
      </c>
      <c r="CS14" s="666"/>
      <c r="CT14" s="666"/>
      <c r="CU14" s="666"/>
      <c r="CV14" s="666"/>
      <c r="CW14" s="666"/>
      <c r="CX14" s="666"/>
      <c r="CY14" s="667"/>
      <c r="CZ14" s="692">
        <v>4.0999999999999996</v>
      </c>
      <c r="DA14" s="692"/>
      <c r="DB14" s="692"/>
      <c r="DC14" s="692"/>
      <c r="DD14" s="671" t="s">
        <v>128</v>
      </c>
      <c r="DE14" s="666"/>
      <c r="DF14" s="666"/>
      <c r="DG14" s="666"/>
      <c r="DH14" s="666"/>
      <c r="DI14" s="666"/>
      <c r="DJ14" s="666"/>
      <c r="DK14" s="666"/>
      <c r="DL14" s="666"/>
      <c r="DM14" s="666"/>
      <c r="DN14" s="666"/>
      <c r="DO14" s="666"/>
      <c r="DP14" s="667"/>
      <c r="DQ14" s="671">
        <v>159465</v>
      </c>
      <c r="DR14" s="666"/>
      <c r="DS14" s="666"/>
      <c r="DT14" s="666"/>
      <c r="DU14" s="666"/>
      <c r="DV14" s="666"/>
      <c r="DW14" s="666"/>
      <c r="DX14" s="666"/>
      <c r="DY14" s="666"/>
      <c r="DZ14" s="666"/>
      <c r="EA14" s="666"/>
      <c r="EB14" s="666"/>
      <c r="EC14" s="706"/>
    </row>
    <row r="15" spans="2:143" ht="11.25" customHeight="1" x14ac:dyDescent="0.15">
      <c r="B15" s="662" t="s">
        <v>258</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92" t="s">
        <v>128</v>
      </c>
      <c r="AA15" s="692"/>
      <c r="AB15" s="692"/>
      <c r="AC15" s="692"/>
      <c r="AD15" s="693" t="s">
        <v>128</v>
      </c>
      <c r="AE15" s="693"/>
      <c r="AF15" s="693"/>
      <c r="AG15" s="693"/>
      <c r="AH15" s="693"/>
      <c r="AI15" s="693"/>
      <c r="AJ15" s="693"/>
      <c r="AK15" s="693"/>
      <c r="AL15" s="668" t="s">
        <v>241</v>
      </c>
      <c r="AM15" s="669"/>
      <c r="AN15" s="669"/>
      <c r="AO15" s="694"/>
      <c r="AP15" s="662" t="s">
        <v>259</v>
      </c>
      <c r="AQ15" s="663"/>
      <c r="AR15" s="663"/>
      <c r="AS15" s="663"/>
      <c r="AT15" s="663"/>
      <c r="AU15" s="663"/>
      <c r="AV15" s="663"/>
      <c r="AW15" s="663"/>
      <c r="AX15" s="663"/>
      <c r="AY15" s="663"/>
      <c r="AZ15" s="663"/>
      <c r="BA15" s="663"/>
      <c r="BB15" s="663"/>
      <c r="BC15" s="663"/>
      <c r="BD15" s="663"/>
      <c r="BE15" s="663"/>
      <c r="BF15" s="664"/>
      <c r="BG15" s="665">
        <v>24183</v>
      </c>
      <c r="BH15" s="666"/>
      <c r="BI15" s="666"/>
      <c r="BJ15" s="666"/>
      <c r="BK15" s="666"/>
      <c r="BL15" s="666"/>
      <c r="BM15" s="666"/>
      <c r="BN15" s="667"/>
      <c r="BO15" s="692">
        <v>7.3</v>
      </c>
      <c r="BP15" s="692"/>
      <c r="BQ15" s="692"/>
      <c r="BR15" s="692"/>
      <c r="BS15" s="693" t="s">
        <v>128</v>
      </c>
      <c r="BT15" s="693"/>
      <c r="BU15" s="693"/>
      <c r="BV15" s="693"/>
      <c r="BW15" s="693"/>
      <c r="BX15" s="693"/>
      <c r="BY15" s="693"/>
      <c r="BZ15" s="693"/>
      <c r="CA15" s="693"/>
      <c r="CB15" s="751"/>
      <c r="CD15" s="707" t="s">
        <v>260</v>
      </c>
      <c r="CE15" s="704"/>
      <c r="CF15" s="704"/>
      <c r="CG15" s="704"/>
      <c r="CH15" s="704"/>
      <c r="CI15" s="704"/>
      <c r="CJ15" s="704"/>
      <c r="CK15" s="704"/>
      <c r="CL15" s="704"/>
      <c r="CM15" s="704"/>
      <c r="CN15" s="704"/>
      <c r="CO15" s="704"/>
      <c r="CP15" s="704"/>
      <c r="CQ15" s="705"/>
      <c r="CR15" s="665">
        <v>181873</v>
      </c>
      <c r="CS15" s="666"/>
      <c r="CT15" s="666"/>
      <c r="CU15" s="666"/>
      <c r="CV15" s="666"/>
      <c r="CW15" s="666"/>
      <c r="CX15" s="666"/>
      <c r="CY15" s="667"/>
      <c r="CZ15" s="692">
        <v>4.5</v>
      </c>
      <c r="DA15" s="692"/>
      <c r="DB15" s="692"/>
      <c r="DC15" s="692"/>
      <c r="DD15" s="671">
        <v>1850</v>
      </c>
      <c r="DE15" s="666"/>
      <c r="DF15" s="666"/>
      <c r="DG15" s="666"/>
      <c r="DH15" s="666"/>
      <c r="DI15" s="666"/>
      <c r="DJ15" s="666"/>
      <c r="DK15" s="666"/>
      <c r="DL15" s="666"/>
      <c r="DM15" s="666"/>
      <c r="DN15" s="666"/>
      <c r="DO15" s="666"/>
      <c r="DP15" s="667"/>
      <c r="DQ15" s="671">
        <v>153986</v>
      </c>
      <c r="DR15" s="666"/>
      <c r="DS15" s="666"/>
      <c r="DT15" s="666"/>
      <c r="DU15" s="666"/>
      <c r="DV15" s="666"/>
      <c r="DW15" s="666"/>
      <c r="DX15" s="666"/>
      <c r="DY15" s="666"/>
      <c r="DZ15" s="666"/>
      <c r="EA15" s="666"/>
      <c r="EB15" s="666"/>
      <c r="EC15" s="706"/>
    </row>
    <row r="16" spans="2:143" ht="11.25" customHeight="1" x14ac:dyDescent="0.15">
      <c r="B16" s="662" t="s">
        <v>261</v>
      </c>
      <c r="C16" s="663"/>
      <c r="D16" s="663"/>
      <c r="E16" s="663"/>
      <c r="F16" s="663"/>
      <c r="G16" s="663"/>
      <c r="H16" s="663"/>
      <c r="I16" s="663"/>
      <c r="J16" s="663"/>
      <c r="K16" s="663"/>
      <c r="L16" s="663"/>
      <c r="M16" s="663"/>
      <c r="N16" s="663"/>
      <c r="O16" s="663"/>
      <c r="P16" s="663"/>
      <c r="Q16" s="664"/>
      <c r="R16" s="665">
        <v>3766</v>
      </c>
      <c r="S16" s="666"/>
      <c r="T16" s="666"/>
      <c r="U16" s="666"/>
      <c r="V16" s="666"/>
      <c r="W16" s="666"/>
      <c r="X16" s="666"/>
      <c r="Y16" s="667"/>
      <c r="Z16" s="692">
        <v>0.1</v>
      </c>
      <c r="AA16" s="692"/>
      <c r="AB16" s="692"/>
      <c r="AC16" s="692"/>
      <c r="AD16" s="693">
        <v>3766</v>
      </c>
      <c r="AE16" s="693"/>
      <c r="AF16" s="693"/>
      <c r="AG16" s="693"/>
      <c r="AH16" s="693"/>
      <c r="AI16" s="693"/>
      <c r="AJ16" s="693"/>
      <c r="AK16" s="693"/>
      <c r="AL16" s="668">
        <v>0.2</v>
      </c>
      <c r="AM16" s="669"/>
      <c r="AN16" s="669"/>
      <c r="AO16" s="694"/>
      <c r="AP16" s="662" t="s">
        <v>262</v>
      </c>
      <c r="AQ16" s="663"/>
      <c r="AR16" s="663"/>
      <c r="AS16" s="663"/>
      <c r="AT16" s="663"/>
      <c r="AU16" s="663"/>
      <c r="AV16" s="663"/>
      <c r="AW16" s="663"/>
      <c r="AX16" s="663"/>
      <c r="AY16" s="663"/>
      <c r="AZ16" s="663"/>
      <c r="BA16" s="663"/>
      <c r="BB16" s="663"/>
      <c r="BC16" s="663"/>
      <c r="BD16" s="663"/>
      <c r="BE16" s="663"/>
      <c r="BF16" s="664"/>
      <c r="BG16" s="665" t="s">
        <v>241</v>
      </c>
      <c r="BH16" s="666"/>
      <c r="BI16" s="666"/>
      <c r="BJ16" s="666"/>
      <c r="BK16" s="666"/>
      <c r="BL16" s="666"/>
      <c r="BM16" s="666"/>
      <c r="BN16" s="667"/>
      <c r="BO16" s="692" t="s">
        <v>241</v>
      </c>
      <c r="BP16" s="692"/>
      <c r="BQ16" s="692"/>
      <c r="BR16" s="692"/>
      <c r="BS16" s="693" t="s">
        <v>128</v>
      </c>
      <c r="BT16" s="693"/>
      <c r="BU16" s="693"/>
      <c r="BV16" s="693"/>
      <c r="BW16" s="693"/>
      <c r="BX16" s="693"/>
      <c r="BY16" s="693"/>
      <c r="BZ16" s="693"/>
      <c r="CA16" s="693"/>
      <c r="CB16" s="751"/>
      <c r="CD16" s="707" t="s">
        <v>263</v>
      </c>
      <c r="CE16" s="704"/>
      <c r="CF16" s="704"/>
      <c r="CG16" s="704"/>
      <c r="CH16" s="704"/>
      <c r="CI16" s="704"/>
      <c r="CJ16" s="704"/>
      <c r="CK16" s="704"/>
      <c r="CL16" s="704"/>
      <c r="CM16" s="704"/>
      <c r="CN16" s="704"/>
      <c r="CO16" s="704"/>
      <c r="CP16" s="704"/>
      <c r="CQ16" s="705"/>
      <c r="CR16" s="665" t="s">
        <v>128</v>
      </c>
      <c r="CS16" s="666"/>
      <c r="CT16" s="666"/>
      <c r="CU16" s="666"/>
      <c r="CV16" s="666"/>
      <c r="CW16" s="666"/>
      <c r="CX16" s="666"/>
      <c r="CY16" s="667"/>
      <c r="CZ16" s="692" t="s">
        <v>128</v>
      </c>
      <c r="DA16" s="692"/>
      <c r="DB16" s="692"/>
      <c r="DC16" s="692"/>
      <c r="DD16" s="671" t="s">
        <v>241</v>
      </c>
      <c r="DE16" s="666"/>
      <c r="DF16" s="666"/>
      <c r="DG16" s="666"/>
      <c r="DH16" s="666"/>
      <c r="DI16" s="666"/>
      <c r="DJ16" s="666"/>
      <c r="DK16" s="666"/>
      <c r="DL16" s="666"/>
      <c r="DM16" s="666"/>
      <c r="DN16" s="666"/>
      <c r="DO16" s="666"/>
      <c r="DP16" s="667"/>
      <c r="DQ16" s="671" t="s">
        <v>241</v>
      </c>
      <c r="DR16" s="666"/>
      <c r="DS16" s="666"/>
      <c r="DT16" s="666"/>
      <c r="DU16" s="666"/>
      <c r="DV16" s="666"/>
      <c r="DW16" s="666"/>
      <c r="DX16" s="666"/>
      <c r="DY16" s="666"/>
      <c r="DZ16" s="666"/>
      <c r="EA16" s="666"/>
      <c r="EB16" s="666"/>
      <c r="EC16" s="706"/>
    </row>
    <row r="17" spans="2:133" ht="11.25" customHeight="1" x14ac:dyDescent="0.15">
      <c r="B17" s="662" t="s">
        <v>264</v>
      </c>
      <c r="C17" s="663"/>
      <c r="D17" s="663"/>
      <c r="E17" s="663"/>
      <c r="F17" s="663"/>
      <c r="G17" s="663"/>
      <c r="H17" s="663"/>
      <c r="I17" s="663"/>
      <c r="J17" s="663"/>
      <c r="K17" s="663"/>
      <c r="L17" s="663"/>
      <c r="M17" s="663"/>
      <c r="N17" s="663"/>
      <c r="O17" s="663"/>
      <c r="P17" s="663"/>
      <c r="Q17" s="664"/>
      <c r="R17" s="665">
        <v>3875</v>
      </c>
      <c r="S17" s="666"/>
      <c r="T17" s="666"/>
      <c r="U17" s="666"/>
      <c r="V17" s="666"/>
      <c r="W17" s="666"/>
      <c r="X17" s="666"/>
      <c r="Y17" s="667"/>
      <c r="Z17" s="692">
        <v>0.1</v>
      </c>
      <c r="AA17" s="692"/>
      <c r="AB17" s="692"/>
      <c r="AC17" s="692"/>
      <c r="AD17" s="693">
        <v>3875</v>
      </c>
      <c r="AE17" s="693"/>
      <c r="AF17" s="693"/>
      <c r="AG17" s="693"/>
      <c r="AH17" s="693"/>
      <c r="AI17" s="693"/>
      <c r="AJ17" s="693"/>
      <c r="AK17" s="693"/>
      <c r="AL17" s="668">
        <v>0.2</v>
      </c>
      <c r="AM17" s="669"/>
      <c r="AN17" s="669"/>
      <c r="AO17" s="694"/>
      <c r="AP17" s="662" t="s">
        <v>265</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92" t="s">
        <v>128</v>
      </c>
      <c r="BP17" s="692"/>
      <c r="BQ17" s="692"/>
      <c r="BR17" s="692"/>
      <c r="BS17" s="693" t="s">
        <v>128</v>
      </c>
      <c r="BT17" s="693"/>
      <c r="BU17" s="693"/>
      <c r="BV17" s="693"/>
      <c r="BW17" s="693"/>
      <c r="BX17" s="693"/>
      <c r="BY17" s="693"/>
      <c r="BZ17" s="693"/>
      <c r="CA17" s="693"/>
      <c r="CB17" s="751"/>
      <c r="CD17" s="707" t="s">
        <v>266</v>
      </c>
      <c r="CE17" s="704"/>
      <c r="CF17" s="704"/>
      <c r="CG17" s="704"/>
      <c r="CH17" s="704"/>
      <c r="CI17" s="704"/>
      <c r="CJ17" s="704"/>
      <c r="CK17" s="704"/>
      <c r="CL17" s="704"/>
      <c r="CM17" s="704"/>
      <c r="CN17" s="704"/>
      <c r="CO17" s="704"/>
      <c r="CP17" s="704"/>
      <c r="CQ17" s="705"/>
      <c r="CR17" s="665">
        <v>441570</v>
      </c>
      <c r="CS17" s="666"/>
      <c r="CT17" s="666"/>
      <c r="CU17" s="666"/>
      <c r="CV17" s="666"/>
      <c r="CW17" s="666"/>
      <c r="CX17" s="666"/>
      <c r="CY17" s="667"/>
      <c r="CZ17" s="692">
        <v>11</v>
      </c>
      <c r="DA17" s="692"/>
      <c r="DB17" s="692"/>
      <c r="DC17" s="692"/>
      <c r="DD17" s="671" t="s">
        <v>241</v>
      </c>
      <c r="DE17" s="666"/>
      <c r="DF17" s="666"/>
      <c r="DG17" s="666"/>
      <c r="DH17" s="666"/>
      <c r="DI17" s="666"/>
      <c r="DJ17" s="666"/>
      <c r="DK17" s="666"/>
      <c r="DL17" s="666"/>
      <c r="DM17" s="666"/>
      <c r="DN17" s="666"/>
      <c r="DO17" s="666"/>
      <c r="DP17" s="667"/>
      <c r="DQ17" s="671">
        <v>370810</v>
      </c>
      <c r="DR17" s="666"/>
      <c r="DS17" s="666"/>
      <c r="DT17" s="666"/>
      <c r="DU17" s="666"/>
      <c r="DV17" s="666"/>
      <c r="DW17" s="666"/>
      <c r="DX17" s="666"/>
      <c r="DY17" s="666"/>
      <c r="DZ17" s="666"/>
      <c r="EA17" s="666"/>
      <c r="EB17" s="666"/>
      <c r="EC17" s="706"/>
    </row>
    <row r="18" spans="2:133" ht="11.25" customHeight="1" x14ac:dyDescent="0.15">
      <c r="B18" s="662" t="s">
        <v>267</v>
      </c>
      <c r="C18" s="663"/>
      <c r="D18" s="663"/>
      <c r="E18" s="663"/>
      <c r="F18" s="663"/>
      <c r="G18" s="663"/>
      <c r="H18" s="663"/>
      <c r="I18" s="663"/>
      <c r="J18" s="663"/>
      <c r="K18" s="663"/>
      <c r="L18" s="663"/>
      <c r="M18" s="663"/>
      <c r="N18" s="663"/>
      <c r="O18" s="663"/>
      <c r="P18" s="663"/>
      <c r="Q18" s="664"/>
      <c r="R18" s="665">
        <v>5120</v>
      </c>
      <c r="S18" s="666"/>
      <c r="T18" s="666"/>
      <c r="U18" s="666"/>
      <c r="V18" s="666"/>
      <c r="W18" s="666"/>
      <c r="X18" s="666"/>
      <c r="Y18" s="667"/>
      <c r="Z18" s="692">
        <v>0.1</v>
      </c>
      <c r="AA18" s="692"/>
      <c r="AB18" s="692"/>
      <c r="AC18" s="692"/>
      <c r="AD18" s="693">
        <v>5120</v>
      </c>
      <c r="AE18" s="693"/>
      <c r="AF18" s="693"/>
      <c r="AG18" s="693"/>
      <c r="AH18" s="693"/>
      <c r="AI18" s="693"/>
      <c r="AJ18" s="693"/>
      <c r="AK18" s="693"/>
      <c r="AL18" s="668">
        <v>0.20000000298023224</v>
      </c>
      <c r="AM18" s="669"/>
      <c r="AN18" s="669"/>
      <c r="AO18" s="694"/>
      <c r="AP18" s="662" t="s">
        <v>268</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92" t="s">
        <v>241</v>
      </c>
      <c r="BP18" s="692"/>
      <c r="BQ18" s="692"/>
      <c r="BR18" s="692"/>
      <c r="BS18" s="693" t="s">
        <v>128</v>
      </c>
      <c r="BT18" s="693"/>
      <c r="BU18" s="693"/>
      <c r="BV18" s="693"/>
      <c r="BW18" s="693"/>
      <c r="BX18" s="693"/>
      <c r="BY18" s="693"/>
      <c r="BZ18" s="693"/>
      <c r="CA18" s="693"/>
      <c r="CB18" s="751"/>
      <c r="CD18" s="707" t="s">
        <v>269</v>
      </c>
      <c r="CE18" s="704"/>
      <c r="CF18" s="704"/>
      <c r="CG18" s="704"/>
      <c r="CH18" s="704"/>
      <c r="CI18" s="704"/>
      <c r="CJ18" s="704"/>
      <c r="CK18" s="704"/>
      <c r="CL18" s="704"/>
      <c r="CM18" s="704"/>
      <c r="CN18" s="704"/>
      <c r="CO18" s="704"/>
      <c r="CP18" s="704"/>
      <c r="CQ18" s="705"/>
      <c r="CR18" s="665" t="s">
        <v>128</v>
      </c>
      <c r="CS18" s="666"/>
      <c r="CT18" s="666"/>
      <c r="CU18" s="666"/>
      <c r="CV18" s="666"/>
      <c r="CW18" s="666"/>
      <c r="CX18" s="666"/>
      <c r="CY18" s="667"/>
      <c r="CZ18" s="692" t="s">
        <v>241</v>
      </c>
      <c r="DA18" s="692"/>
      <c r="DB18" s="692"/>
      <c r="DC18" s="692"/>
      <c r="DD18" s="671" t="s">
        <v>128</v>
      </c>
      <c r="DE18" s="666"/>
      <c r="DF18" s="666"/>
      <c r="DG18" s="666"/>
      <c r="DH18" s="666"/>
      <c r="DI18" s="666"/>
      <c r="DJ18" s="666"/>
      <c r="DK18" s="666"/>
      <c r="DL18" s="666"/>
      <c r="DM18" s="666"/>
      <c r="DN18" s="666"/>
      <c r="DO18" s="666"/>
      <c r="DP18" s="667"/>
      <c r="DQ18" s="671" t="s">
        <v>128</v>
      </c>
      <c r="DR18" s="666"/>
      <c r="DS18" s="666"/>
      <c r="DT18" s="666"/>
      <c r="DU18" s="666"/>
      <c r="DV18" s="666"/>
      <c r="DW18" s="666"/>
      <c r="DX18" s="666"/>
      <c r="DY18" s="666"/>
      <c r="DZ18" s="666"/>
      <c r="EA18" s="666"/>
      <c r="EB18" s="666"/>
      <c r="EC18" s="706"/>
    </row>
    <row r="19" spans="2:133" ht="11.25" customHeight="1" x14ac:dyDescent="0.15">
      <c r="B19" s="662" t="s">
        <v>270</v>
      </c>
      <c r="C19" s="663"/>
      <c r="D19" s="663"/>
      <c r="E19" s="663"/>
      <c r="F19" s="663"/>
      <c r="G19" s="663"/>
      <c r="H19" s="663"/>
      <c r="I19" s="663"/>
      <c r="J19" s="663"/>
      <c r="K19" s="663"/>
      <c r="L19" s="663"/>
      <c r="M19" s="663"/>
      <c r="N19" s="663"/>
      <c r="O19" s="663"/>
      <c r="P19" s="663"/>
      <c r="Q19" s="664"/>
      <c r="R19" s="665">
        <v>1693</v>
      </c>
      <c r="S19" s="666"/>
      <c r="T19" s="666"/>
      <c r="U19" s="666"/>
      <c r="V19" s="666"/>
      <c r="W19" s="666"/>
      <c r="X19" s="666"/>
      <c r="Y19" s="667"/>
      <c r="Z19" s="692">
        <v>0</v>
      </c>
      <c r="AA19" s="692"/>
      <c r="AB19" s="692"/>
      <c r="AC19" s="692"/>
      <c r="AD19" s="693">
        <v>1693</v>
      </c>
      <c r="AE19" s="693"/>
      <c r="AF19" s="693"/>
      <c r="AG19" s="693"/>
      <c r="AH19" s="693"/>
      <c r="AI19" s="693"/>
      <c r="AJ19" s="693"/>
      <c r="AK19" s="693"/>
      <c r="AL19" s="668">
        <v>0.1</v>
      </c>
      <c r="AM19" s="669"/>
      <c r="AN19" s="669"/>
      <c r="AO19" s="694"/>
      <c r="AP19" s="662" t="s">
        <v>271</v>
      </c>
      <c r="AQ19" s="663"/>
      <c r="AR19" s="663"/>
      <c r="AS19" s="663"/>
      <c r="AT19" s="663"/>
      <c r="AU19" s="663"/>
      <c r="AV19" s="663"/>
      <c r="AW19" s="663"/>
      <c r="AX19" s="663"/>
      <c r="AY19" s="663"/>
      <c r="AZ19" s="663"/>
      <c r="BA19" s="663"/>
      <c r="BB19" s="663"/>
      <c r="BC19" s="663"/>
      <c r="BD19" s="663"/>
      <c r="BE19" s="663"/>
      <c r="BF19" s="664"/>
      <c r="BG19" s="665" t="s">
        <v>128</v>
      </c>
      <c r="BH19" s="666"/>
      <c r="BI19" s="666"/>
      <c r="BJ19" s="666"/>
      <c r="BK19" s="666"/>
      <c r="BL19" s="666"/>
      <c r="BM19" s="666"/>
      <c r="BN19" s="667"/>
      <c r="BO19" s="692" t="s">
        <v>128</v>
      </c>
      <c r="BP19" s="692"/>
      <c r="BQ19" s="692"/>
      <c r="BR19" s="692"/>
      <c r="BS19" s="693" t="s">
        <v>128</v>
      </c>
      <c r="BT19" s="693"/>
      <c r="BU19" s="693"/>
      <c r="BV19" s="693"/>
      <c r="BW19" s="693"/>
      <c r="BX19" s="693"/>
      <c r="BY19" s="693"/>
      <c r="BZ19" s="693"/>
      <c r="CA19" s="693"/>
      <c r="CB19" s="751"/>
      <c r="CD19" s="707" t="s">
        <v>272</v>
      </c>
      <c r="CE19" s="704"/>
      <c r="CF19" s="704"/>
      <c r="CG19" s="704"/>
      <c r="CH19" s="704"/>
      <c r="CI19" s="704"/>
      <c r="CJ19" s="704"/>
      <c r="CK19" s="704"/>
      <c r="CL19" s="704"/>
      <c r="CM19" s="704"/>
      <c r="CN19" s="704"/>
      <c r="CO19" s="704"/>
      <c r="CP19" s="704"/>
      <c r="CQ19" s="705"/>
      <c r="CR19" s="665" t="s">
        <v>128</v>
      </c>
      <c r="CS19" s="666"/>
      <c r="CT19" s="666"/>
      <c r="CU19" s="666"/>
      <c r="CV19" s="666"/>
      <c r="CW19" s="666"/>
      <c r="CX19" s="666"/>
      <c r="CY19" s="667"/>
      <c r="CZ19" s="692" t="s">
        <v>128</v>
      </c>
      <c r="DA19" s="692"/>
      <c r="DB19" s="692"/>
      <c r="DC19" s="692"/>
      <c r="DD19" s="671" t="s">
        <v>128</v>
      </c>
      <c r="DE19" s="666"/>
      <c r="DF19" s="666"/>
      <c r="DG19" s="666"/>
      <c r="DH19" s="666"/>
      <c r="DI19" s="666"/>
      <c r="DJ19" s="666"/>
      <c r="DK19" s="666"/>
      <c r="DL19" s="666"/>
      <c r="DM19" s="666"/>
      <c r="DN19" s="666"/>
      <c r="DO19" s="666"/>
      <c r="DP19" s="667"/>
      <c r="DQ19" s="671" t="s">
        <v>128</v>
      </c>
      <c r="DR19" s="666"/>
      <c r="DS19" s="666"/>
      <c r="DT19" s="666"/>
      <c r="DU19" s="666"/>
      <c r="DV19" s="666"/>
      <c r="DW19" s="666"/>
      <c r="DX19" s="666"/>
      <c r="DY19" s="666"/>
      <c r="DZ19" s="666"/>
      <c r="EA19" s="666"/>
      <c r="EB19" s="666"/>
      <c r="EC19" s="706"/>
    </row>
    <row r="20" spans="2:133" ht="11.25" customHeight="1" x14ac:dyDescent="0.15">
      <c r="B20" s="662" t="s">
        <v>273</v>
      </c>
      <c r="C20" s="663"/>
      <c r="D20" s="663"/>
      <c r="E20" s="663"/>
      <c r="F20" s="663"/>
      <c r="G20" s="663"/>
      <c r="H20" s="663"/>
      <c r="I20" s="663"/>
      <c r="J20" s="663"/>
      <c r="K20" s="663"/>
      <c r="L20" s="663"/>
      <c r="M20" s="663"/>
      <c r="N20" s="663"/>
      <c r="O20" s="663"/>
      <c r="P20" s="663"/>
      <c r="Q20" s="664"/>
      <c r="R20" s="665">
        <v>1047</v>
      </c>
      <c r="S20" s="666"/>
      <c r="T20" s="666"/>
      <c r="U20" s="666"/>
      <c r="V20" s="666"/>
      <c r="W20" s="666"/>
      <c r="X20" s="666"/>
      <c r="Y20" s="667"/>
      <c r="Z20" s="692">
        <v>0</v>
      </c>
      <c r="AA20" s="692"/>
      <c r="AB20" s="692"/>
      <c r="AC20" s="692"/>
      <c r="AD20" s="693">
        <v>1047</v>
      </c>
      <c r="AE20" s="693"/>
      <c r="AF20" s="693"/>
      <c r="AG20" s="693"/>
      <c r="AH20" s="693"/>
      <c r="AI20" s="693"/>
      <c r="AJ20" s="693"/>
      <c r="AK20" s="693"/>
      <c r="AL20" s="668">
        <v>0</v>
      </c>
      <c r="AM20" s="669"/>
      <c r="AN20" s="669"/>
      <c r="AO20" s="694"/>
      <c r="AP20" s="662" t="s">
        <v>274</v>
      </c>
      <c r="AQ20" s="663"/>
      <c r="AR20" s="663"/>
      <c r="AS20" s="663"/>
      <c r="AT20" s="663"/>
      <c r="AU20" s="663"/>
      <c r="AV20" s="663"/>
      <c r="AW20" s="663"/>
      <c r="AX20" s="663"/>
      <c r="AY20" s="663"/>
      <c r="AZ20" s="663"/>
      <c r="BA20" s="663"/>
      <c r="BB20" s="663"/>
      <c r="BC20" s="663"/>
      <c r="BD20" s="663"/>
      <c r="BE20" s="663"/>
      <c r="BF20" s="664"/>
      <c r="BG20" s="665" t="s">
        <v>128</v>
      </c>
      <c r="BH20" s="666"/>
      <c r="BI20" s="666"/>
      <c r="BJ20" s="666"/>
      <c r="BK20" s="666"/>
      <c r="BL20" s="666"/>
      <c r="BM20" s="666"/>
      <c r="BN20" s="667"/>
      <c r="BO20" s="692" t="s">
        <v>128</v>
      </c>
      <c r="BP20" s="692"/>
      <c r="BQ20" s="692"/>
      <c r="BR20" s="692"/>
      <c r="BS20" s="693" t="s">
        <v>128</v>
      </c>
      <c r="BT20" s="693"/>
      <c r="BU20" s="693"/>
      <c r="BV20" s="693"/>
      <c r="BW20" s="693"/>
      <c r="BX20" s="693"/>
      <c r="BY20" s="693"/>
      <c r="BZ20" s="693"/>
      <c r="CA20" s="693"/>
      <c r="CB20" s="751"/>
      <c r="CD20" s="707" t="s">
        <v>275</v>
      </c>
      <c r="CE20" s="704"/>
      <c r="CF20" s="704"/>
      <c r="CG20" s="704"/>
      <c r="CH20" s="704"/>
      <c r="CI20" s="704"/>
      <c r="CJ20" s="704"/>
      <c r="CK20" s="704"/>
      <c r="CL20" s="704"/>
      <c r="CM20" s="704"/>
      <c r="CN20" s="704"/>
      <c r="CO20" s="704"/>
      <c r="CP20" s="704"/>
      <c r="CQ20" s="705"/>
      <c r="CR20" s="665">
        <v>3998327</v>
      </c>
      <c r="CS20" s="666"/>
      <c r="CT20" s="666"/>
      <c r="CU20" s="666"/>
      <c r="CV20" s="666"/>
      <c r="CW20" s="666"/>
      <c r="CX20" s="666"/>
      <c r="CY20" s="667"/>
      <c r="CZ20" s="692">
        <v>100</v>
      </c>
      <c r="DA20" s="692"/>
      <c r="DB20" s="692"/>
      <c r="DC20" s="692"/>
      <c r="DD20" s="671">
        <v>533675</v>
      </c>
      <c r="DE20" s="666"/>
      <c r="DF20" s="666"/>
      <c r="DG20" s="666"/>
      <c r="DH20" s="666"/>
      <c r="DI20" s="666"/>
      <c r="DJ20" s="666"/>
      <c r="DK20" s="666"/>
      <c r="DL20" s="666"/>
      <c r="DM20" s="666"/>
      <c r="DN20" s="666"/>
      <c r="DO20" s="666"/>
      <c r="DP20" s="667"/>
      <c r="DQ20" s="671">
        <v>2574360</v>
      </c>
      <c r="DR20" s="666"/>
      <c r="DS20" s="666"/>
      <c r="DT20" s="666"/>
      <c r="DU20" s="666"/>
      <c r="DV20" s="666"/>
      <c r="DW20" s="666"/>
      <c r="DX20" s="666"/>
      <c r="DY20" s="666"/>
      <c r="DZ20" s="666"/>
      <c r="EA20" s="666"/>
      <c r="EB20" s="666"/>
      <c r="EC20" s="706"/>
    </row>
    <row r="21" spans="2:133" ht="11.25" customHeight="1" x14ac:dyDescent="0.15">
      <c r="B21" s="662" t="s">
        <v>276</v>
      </c>
      <c r="C21" s="663"/>
      <c r="D21" s="663"/>
      <c r="E21" s="663"/>
      <c r="F21" s="663"/>
      <c r="G21" s="663"/>
      <c r="H21" s="663"/>
      <c r="I21" s="663"/>
      <c r="J21" s="663"/>
      <c r="K21" s="663"/>
      <c r="L21" s="663"/>
      <c r="M21" s="663"/>
      <c r="N21" s="663"/>
      <c r="O21" s="663"/>
      <c r="P21" s="663"/>
      <c r="Q21" s="664"/>
      <c r="R21" s="665">
        <v>236</v>
      </c>
      <c r="S21" s="666"/>
      <c r="T21" s="666"/>
      <c r="U21" s="666"/>
      <c r="V21" s="666"/>
      <c r="W21" s="666"/>
      <c r="X21" s="666"/>
      <c r="Y21" s="667"/>
      <c r="Z21" s="692">
        <v>0</v>
      </c>
      <c r="AA21" s="692"/>
      <c r="AB21" s="692"/>
      <c r="AC21" s="692"/>
      <c r="AD21" s="693">
        <v>236</v>
      </c>
      <c r="AE21" s="693"/>
      <c r="AF21" s="693"/>
      <c r="AG21" s="693"/>
      <c r="AH21" s="693"/>
      <c r="AI21" s="693"/>
      <c r="AJ21" s="693"/>
      <c r="AK21" s="693"/>
      <c r="AL21" s="668">
        <v>0</v>
      </c>
      <c r="AM21" s="669"/>
      <c r="AN21" s="669"/>
      <c r="AO21" s="694"/>
      <c r="AP21" s="758" t="s">
        <v>277</v>
      </c>
      <c r="AQ21" s="765"/>
      <c r="AR21" s="765"/>
      <c r="AS21" s="765"/>
      <c r="AT21" s="765"/>
      <c r="AU21" s="765"/>
      <c r="AV21" s="765"/>
      <c r="AW21" s="765"/>
      <c r="AX21" s="765"/>
      <c r="AY21" s="765"/>
      <c r="AZ21" s="765"/>
      <c r="BA21" s="765"/>
      <c r="BB21" s="765"/>
      <c r="BC21" s="765"/>
      <c r="BD21" s="765"/>
      <c r="BE21" s="765"/>
      <c r="BF21" s="760"/>
      <c r="BG21" s="665" t="s">
        <v>128</v>
      </c>
      <c r="BH21" s="666"/>
      <c r="BI21" s="666"/>
      <c r="BJ21" s="666"/>
      <c r="BK21" s="666"/>
      <c r="BL21" s="666"/>
      <c r="BM21" s="666"/>
      <c r="BN21" s="667"/>
      <c r="BO21" s="692" t="s">
        <v>128</v>
      </c>
      <c r="BP21" s="692"/>
      <c r="BQ21" s="692"/>
      <c r="BR21" s="692"/>
      <c r="BS21" s="693" t="s">
        <v>128</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278</v>
      </c>
      <c r="C22" s="729"/>
      <c r="D22" s="729"/>
      <c r="E22" s="729"/>
      <c r="F22" s="729"/>
      <c r="G22" s="729"/>
      <c r="H22" s="729"/>
      <c r="I22" s="729"/>
      <c r="J22" s="729"/>
      <c r="K22" s="729"/>
      <c r="L22" s="729"/>
      <c r="M22" s="729"/>
      <c r="N22" s="729"/>
      <c r="O22" s="729"/>
      <c r="P22" s="729"/>
      <c r="Q22" s="730"/>
      <c r="R22" s="665">
        <v>2144</v>
      </c>
      <c r="S22" s="666"/>
      <c r="T22" s="666"/>
      <c r="U22" s="666"/>
      <c r="V22" s="666"/>
      <c r="W22" s="666"/>
      <c r="X22" s="666"/>
      <c r="Y22" s="667"/>
      <c r="Z22" s="692">
        <v>0</v>
      </c>
      <c r="AA22" s="692"/>
      <c r="AB22" s="692"/>
      <c r="AC22" s="692"/>
      <c r="AD22" s="693">
        <v>2144</v>
      </c>
      <c r="AE22" s="693"/>
      <c r="AF22" s="693"/>
      <c r="AG22" s="693"/>
      <c r="AH22" s="693"/>
      <c r="AI22" s="693"/>
      <c r="AJ22" s="693"/>
      <c r="AK22" s="693"/>
      <c r="AL22" s="668">
        <v>0.10000000149011612</v>
      </c>
      <c r="AM22" s="669"/>
      <c r="AN22" s="669"/>
      <c r="AO22" s="694"/>
      <c r="AP22" s="758" t="s">
        <v>279</v>
      </c>
      <c r="AQ22" s="765"/>
      <c r="AR22" s="765"/>
      <c r="AS22" s="765"/>
      <c r="AT22" s="765"/>
      <c r="AU22" s="765"/>
      <c r="AV22" s="765"/>
      <c r="AW22" s="765"/>
      <c r="AX22" s="765"/>
      <c r="AY22" s="765"/>
      <c r="AZ22" s="765"/>
      <c r="BA22" s="765"/>
      <c r="BB22" s="765"/>
      <c r="BC22" s="765"/>
      <c r="BD22" s="765"/>
      <c r="BE22" s="765"/>
      <c r="BF22" s="760"/>
      <c r="BG22" s="665" t="s">
        <v>128</v>
      </c>
      <c r="BH22" s="666"/>
      <c r="BI22" s="666"/>
      <c r="BJ22" s="666"/>
      <c r="BK22" s="666"/>
      <c r="BL22" s="666"/>
      <c r="BM22" s="666"/>
      <c r="BN22" s="667"/>
      <c r="BO22" s="692" t="s">
        <v>128</v>
      </c>
      <c r="BP22" s="692"/>
      <c r="BQ22" s="692"/>
      <c r="BR22" s="692"/>
      <c r="BS22" s="693" t="s">
        <v>128</v>
      </c>
      <c r="BT22" s="693"/>
      <c r="BU22" s="693"/>
      <c r="BV22" s="693"/>
      <c r="BW22" s="693"/>
      <c r="BX22" s="693"/>
      <c r="BY22" s="693"/>
      <c r="BZ22" s="693"/>
      <c r="CA22" s="693"/>
      <c r="CB22" s="751"/>
      <c r="CD22" s="767" t="s">
        <v>280</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281</v>
      </c>
      <c r="C23" s="663"/>
      <c r="D23" s="663"/>
      <c r="E23" s="663"/>
      <c r="F23" s="663"/>
      <c r="G23" s="663"/>
      <c r="H23" s="663"/>
      <c r="I23" s="663"/>
      <c r="J23" s="663"/>
      <c r="K23" s="663"/>
      <c r="L23" s="663"/>
      <c r="M23" s="663"/>
      <c r="N23" s="663"/>
      <c r="O23" s="663"/>
      <c r="P23" s="663"/>
      <c r="Q23" s="664"/>
      <c r="R23" s="665">
        <v>2078742</v>
      </c>
      <c r="S23" s="666"/>
      <c r="T23" s="666"/>
      <c r="U23" s="666"/>
      <c r="V23" s="666"/>
      <c r="W23" s="666"/>
      <c r="X23" s="666"/>
      <c r="Y23" s="667"/>
      <c r="Z23" s="692">
        <v>48.4</v>
      </c>
      <c r="AA23" s="692"/>
      <c r="AB23" s="692"/>
      <c r="AC23" s="692"/>
      <c r="AD23" s="693">
        <v>1959127</v>
      </c>
      <c r="AE23" s="693"/>
      <c r="AF23" s="693"/>
      <c r="AG23" s="693"/>
      <c r="AH23" s="693"/>
      <c r="AI23" s="693"/>
      <c r="AJ23" s="693"/>
      <c r="AK23" s="693"/>
      <c r="AL23" s="668">
        <v>79.8</v>
      </c>
      <c r="AM23" s="669"/>
      <c r="AN23" s="669"/>
      <c r="AO23" s="694"/>
      <c r="AP23" s="758" t="s">
        <v>282</v>
      </c>
      <c r="AQ23" s="765"/>
      <c r="AR23" s="765"/>
      <c r="AS23" s="765"/>
      <c r="AT23" s="765"/>
      <c r="AU23" s="765"/>
      <c r="AV23" s="765"/>
      <c r="AW23" s="765"/>
      <c r="AX23" s="765"/>
      <c r="AY23" s="765"/>
      <c r="AZ23" s="765"/>
      <c r="BA23" s="765"/>
      <c r="BB23" s="765"/>
      <c r="BC23" s="765"/>
      <c r="BD23" s="765"/>
      <c r="BE23" s="765"/>
      <c r="BF23" s="760"/>
      <c r="BG23" s="665" t="s">
        <v>241</v>
      </c>
      <c r="BH23" s="666"/>
      <c r="BI23" s="666"/>
      <c r="BJ23" s="666"/>
      <c r="BK23" s="666"/>
      <c r="BL23" s="666"/>
      <c r="BM23" s="666"/>
      <c r="BN23" s="667"/>
      <c r="BO23" s="692" t="s">
        <v>128</v>
      </c>
      <c r="BP23" s="692"/>
      <c r="BQ23" s="692"/>
      <c r="BR23" s="692"/>
      <c r="BS23" s="693" t="s">
        <v>241</v>
      </c>
      <c r="BT23" s="693"/>
      <c r="BU23" s="693"/>
      <c r="BV23" s="693"/>
      <c r="BW23" s="693"/>
      <c r="BX23" s="693"/>
      <c r="BY23" s="693"/>
      <c r="BZ23" s="693"/>
      <c r="CA23" s="693"/>
      <c r="CB23" s="751"/>
      <c r="CD23" s="767" t="s">
        <v>221</v>
      </c>
      <c r="CE23" s="768"/>
      <c r="CF23" s="768"/>
      <c r="CG23" s="768"/>
      <c r="CH23" s="768"/>
      <c r="CI23" s="768"/>
      <c r="CJ23" s="768"/>
      <c r="CK23" s="768"/>
      <c r="CL23" s="768"/>
      <c r="CM23" s="768"/>
      <c r="CN23" s="768"/>
      <c r="CO23" s="768"/>
      <c r="CP23" s="768"/>
      <c r="CQ23" s="769"/>
      <c r="CR23" s="767" t="s">
        <v>283</v>
      </c>
      <c r="CS23" s="768"/>
      <c r="CT23" s="768"/>
      <c r="CU23" s="768"/>
      <c r="CV23" s="768"/>
      <c r="CW23" s="768"/>
      <c r="CX23" s="768"/>
      <c r="CY23" s="769"/>
      <c r="CZ23" s="767" t="s">
        <v>284</v>
      </c>
      <c r="DA23" s="768"/>
      <c r="DB23" s="768"/>
      <c r="DC23" s="769"/>
      <c r="DD23" s="767" t="s">
        <v>285</v>
      </c>
      <c r="DE23" s="768"/>
      <c r="DF23" s="768"/>
      <c r="DG23" s="768"/>
      <c r="DH23" s="768"/>
      <c r="DI23" s="768"/>
      <c r="DJ23" s="768"/>
      <c r="DK23" s="769"/>
      <c r="DL23" s="776" t="s">
        <v>286</v>
      </c>
      <c r="DM23" s="777"/>
      <c r="DN23" s="777"/>
      <c r="DO23" s="777"/>
      <c r="DP23" s="777"/>
      <c r="DQ23" s="777"/>
      <c r="DR23" s="777"/>
      <c r="DS23" s="777"/>
      <c r="DT23" s="777"/>
      <c r="DU23" s="777"/>
      <c r="DV23" s="778"/>
      <c r="DW23" s="767" t="s">
        <v>287</v>
      </c>
      <c r="DX23" s="768"/>
      <c r="DY23" s="768"/>
      <c r="DZ23" s="768"/>
      <c r="EA23" s="768"/>
      <c r="EB23" s="768"/>
      <c r="EC23" s="769"/>
    </row>
    <row r="24" spans="2:133" ht="11.25" customHeight="1" x14ac:dyDescent="0.15">
      <c r="B24" s="662" t="s">
        <v>288</v>
      </c>
      <c r="C24" s="663"/>
      <c r="D24" s="663"/>
      <c r="E24" s="663"/>
      <c r="F24" s="663"/>
      <c r="G24" s="663"/>
      <c r="H24" s="663"/>
      <c r="I24" s="663"/>
      <c r="J24" s="663"/>
      <c r="K24" s="663"/>
      <c r="L24" s="663"/>
      <c r="M24" s="663"/>
      <c r="N24" s="663"/>
      <c r="O24" s="663"/>
      <c r="P24" s="663"/>
      <c r="Q24" s="664"/>
      <c r="R24" s="665">
        <v>1959127</v>
      </c>
      <c r="S24" s="666"/>
      <c r="T24" s="666"/>
      <c r="U24" s="666"/>
      <c r="V24" s="666"/>
      <c r="W24" s="666"/>
      <c r="X24" s="666"/>
      <c r="Y24" s="667"/>
      <c r="Z24" s="692">
        <v>45.6</v>
      </c>
      <c r="AA24" s="692"/>
      <c r="AB24" s="692"/>
      <c r="AC24" s="692"/>
      <c r="AD24" s="693">
        <v>1959127</v>
      </c>
      <c r="AE24" s="693"/>
      <c r="AF24" s="693"/>
      <c r="AG24" s="693"/>
      <c r="AH24" s="693"/>
      <c r="AI24" s="693"/>
      <c r="AJ24" s="693"/>
      <c r="AK24" s="693"/>
      <c r="AL24" s="668">
        <v>79.8</v>
      </c>
      <c r="AM24" s="669"/>
      <c r="AN24" s="669"/>
      <c r="AO24" s="694"/>
      <c r="AP24" s="758" t="s">
        <v>289</v>
      </c>
      <c r="AQ24" s="765"/>
      <c r="AR24" s="765"/>
      <c r="AS24" s="765"/>
      <c r="AT24" s="765"/>
      <c r="AU24" s="765"/>
      <c r="AV24" s="765"/>
      <c r="AW24" s="765"/>
      <c r="AX24" s="765"/>
      <c r="AY24" s="765"/>
      <c r="AZ24" s="765"/>
      <c r="BA24" s="765"/>
      <c r="BB24" s="765"/>
      <c r="BC24" s="765"/>
      <c r="BD24" s="765"/>
      <c r="BE24" s="765"/>
      <c r="BF24" s="760"/>
      <c r="BG24" s="665" t="s">
        <v>128</v>
      </c>
      <c r="BH24" s="666"/>
      <c r="BI24" s="666"/>
      <c r="BJ24" s="666"/>
      <c r="BK24" s="666"/>
      <c r="BL24" s="666"/>
      <c r="BM24" s="666"/>
      <c r="BN24" s="667"/>
      <c r="BO24" s="692" t="s">
        <v>241</v>
      </c>
      <c r="BP24" s="692"/>
      <c r="BQ24" s="692"/>
      <c r="BR24" s="692"/>
      <c r="BS24" s="693" t="s">
        <v>241</v>
      </c>
      <c r="BT24" s="693"/>
      <c r="BU24" s="693"/>
      <c r="BV24" s="693"/>
      <c r="BW24" s="693"/>
      <c r="BX24" s="693"/>
      <c r="BY24" s="693"/>
      <c r="BZ24" s="693"/>
      <c r="CA24" s="693"/>
      <c r="CB24" s="751"/>
      <c r="CD24" s="721" t="s">
        <v>290</v>
      </c>
      <c r="CE24" s="722"/>
      <c r="CF24" s="722"/>
      <c r="CG24" s="722"/>
      <c r="CH24" s="722"/>
      <c r="CI24" s="722"/>
      <c r="CJ24" s="722"/>
      <c r="CK24" s="722"/>
      <c r="CL24" s="722"/>
      <c r="CM24" s="722"/>
      <c r="CN24" s="722"/>
      <c r="CO24" s="722"/>
      <c r="CP24" s="722"/>
      <c r="CQ24" s="723"/>
      <c r="CR24" s="718">
        <v>1456899</v>
      </c>
      <c r="CS24" s="719"/>
      <c r="CT24" s="719"/>
      <c r="CU24" s="719"/>
      <c r="CV24" s="719"/>
      <c r="CW24" s="719"/>
      <c r="CX24" s="719"/>
      <c r="CY24" s="762"/>
      <c r="CZ24" s="763">
        <v>36.4</v>
      </c>
      <c r="DA24" s="736"/>
      <c r="DB24" s="736"/>
      <c r="DC24" s="766"/>
      <c r="DD24" s="761">
        <v>1082877</v>
      </c>
      <c r="DE24" s="719"/>
      <c r="DF24" s="719"/>
      <c r="DG24" s="719"/>
      <c r="DH24" s="719"/>
      <c r="DI24" s="719"/>
      <c r="DJ24" s="719"/>
      <c r="DK24" s="762"/>
      <c r="DL24" s="761">
        <v>1082877</v>
      </c>
      <c r="DM24" s="719"/>
      <c r="DN24" s="719"/>
      <c r="DO24" s="719"/>
      <c r="DP24" s="719"/>
      <c r="DQ24" s="719"/>
      <c r="DR24" s="719"/>
      <c r="DS24" s="719"/>
      <c r="DT24" s="719"/>
      <c r="DU24" s="719"/>
      <c r="DV24" s="762"/>
      <c r="DW24" s="763">
        <v>42.7</v>
      </c>
      <c r="DX24" s="736"/>
      <c r="DY24" s="736"/>
      <c r="DZ24" s="736"/>
      <c r="EA24" s="736"/>
      <c r="EB24" s="736"/>
      <c r="EC24" s="764"/>
    </row>
    <row r="25" spans="2:133" ht="11.25" customHeight="1" x14ac:dyDescent="0.15">
      <c r="B25" s="662" t="s">
        <v>291</v>
      </c>
      <c r="C25" s="663"/>
      <c r="D25" s="663"/>
      <c r="E25" s="663"/>
      <c r="F25" s="663"/>
      <c r="G25" s="663"/>
      <c r="H25" s="663"/>
      <c r="I25" s="663"/>
      <c r="J25" s="663"/>
      <c r="K25" s="663"/>
      <c r="L25" s="663"/>
      <c r="M25" s="663"/>
      <c r="N25" s="663"/>
      <c r="O25" s="663"/>
      <c r="P25" s="663"/>
      <c r="Q25" s="664"/>
      <c r="R25" s="665">
        <v>119615</v>
      </c>
      <c r="S25" s="666"/>
      <c r="T25" s="666"/>
      <c r="U25" s="666"/>
      <c r="V25" s="666"/>
      <c r="W25" s="666"/>
      <c r="X25" s="666"/>
      <c r="Y25" s="667"/>
      <c r="Z25" s="692">
        <v>2.8</v>
      </c>
      <c r="AA25" s="692"/>
      <c r="AB25" s="692"/>
      <c r="AC25" s="692"/>
      <c r="AD25" s="693" t="s">
        <v>128</v>
      </c>
      <c r="AE25" s="693"/>
      <c r="AF25" s="693"/>
      <c r="AG25" s="693"/>
      <c r="AH25" s="693"/>
      <c r="AI25" s="693"/>
      <c r="AJ25" s="693"/>
      <c r="AK25" s="693"/>
      <c r="AL25" s="668" t="s">
        <v>128</v>
      </c>
      <c r="AM25" s="669"/>
      <c r="AN25" s="669"/>
      <c r="AO25" s="694"/>
      <c r="AP25" s="758" t="s">
        <v>292</v>
      </c>
      <c r="AQ25" s="765"/>
      <c r="AR25" s="765"/>
      <c r="AS25" s="765"/>
      <c r="AT25" s="765"/>
      <c r="AU25" s="765"/>
      <c r="AV25" s="765"/>
      <c r="AW25" s="765"/>
      <c r="AX25" s="765"/>
      <c r="AY25" s="765"/>
      <c r="AZ25" s="765"/>
      <c r="BA25" s="765"/>
      <c r="BB25" s="765"/>
      <c r="BC25" s="765"/>
      <c r="BD25" s="765"/>
      <c r="BE25" s="765"/>
      <c r="BF25" s="760"/>
      <c r="BG25" s="665" t="s">
        <v>241</v>
      </c>
      <c r="BH25" s="666"/>
      <c r="BI25" s="666"/>
      <c r="BJ25" s="666"/>
      <c r="BK25" s="666"/>
      <c r="BL25" s="666"/>
      <c r="BM25" s="666"/>
      <c r="BN25" s="667"/>
      <c r="BO25" s="692" t="s">
        <v>128</v>
      </c>
      <c r="BP25" s="692"/>
      <c r="BQ25" s="692"/>
      <c r="BR25" s="692"/>
      <c r="BS25" s="693" t="s">
        <v>128</v>
      </c>
      <c r="BT25" s="693"/>
      <c r="BU25" s="693"/>
      <c r="BV25" s="693"/>
      <c r="BW25" s="693"/>
      <c r="BX25" s="693"/>
      <c r="BY25" s="693"/>
      <c r="BZ25" s="693"/>
      <c r="CA25" s="693"/>
      <c r="CB25" s="751"/>
      <c r="CD25" s="707" t="s">
        <v>293</v>
      </c>
      <c r="CE25" s="704"/>
      <c r="CF25" s="704"/>
      <c r="CG25" s="704"/>
      <c r="CH25" s="704"/>
      <c r="CI25" s="704"/>
      <c r="CJ25" s="704"/>
      <c r="CK25" s="704"/>
      <c r="CL25" s="704"/>
      <c r="CM25" s="704"/>
      <c r="CN25" s="704"/>
      <c r="CO25" s="704"/>
      <c r="CP25" s="704"/>
      <c r="CQ25" s="705"/>
      <c r="CR25" s="665">
        <v>667239</v>
      </c>
      <c r="CS25" s="676"/>
      <c r="CT25" s="676"/>
      <c r="CU25" s="676"/>
      <c r="CV25" s="676"/>
      <c r="CW25" s="676"/>
      <c r="CX25" s="676"/>
      <c r="CY25" s="677"/>
      <c r="CZ25" s="668">
        <v>16.7</v>
      </c>
      <c r="DA25" s="678"/>
      <c r="DB25" s="678"/>
      <c r="DC25" s="679"/>
      <c r="DD25" s="671">
        <v>643829</v>
      </c>
      <c r="DE25" s="676"/>
      <c r="DF25" s="676"/>
      <c r="DG25" s="676"/>
      <c r="DH25" s="676"/>
      <c r="DI25" s="676"/>
      <c r="DJ25" s="676"/>
      <c r="DK25" s="677"/>
      <c r="DL25" s="671">
        <v>643829</v>
      </c>
      <c r="DM25" s="676"/>
      <c r="DN25" s="676"/>
      <c r="DO25" s="676"/>
      <c r="DP25" s="676"/>
      <c r="DQ25" s="676"/>
      <c r="DR25" s="676"/>
      <c r="DS25" s="676"/>
      <c r="DT25" s="676"/>
      <c r="DU25" s="676"/>
      <c r="DV25" s="677"/>
      <c r="DW25" s="668">
        <v>25.4</v>
      </c>
      <c r="DX25" s="678"/>
      <c r="DY25" s="678"/>
      <c r="DZ25" s="678"/>
      <c r="EA25" s="678"/>
      <c r="EB25" s="678"/>
      <c r="EC25" s="699"/>
    </row>
    <row r="26" spans="2:133" ht="11.25" customHeight="1" x14ac:dyDescent="0.15">
      <c r="B26" s="662" t="s">
        <v>294</v>
      </c>
      <c r="C26" s="663"/>
      <c r="D26" s="663"/>
      <c r="E26" s="663"/>
      <c r="F26" s="663"/>
      <c r="G26" s="663"/>
      <c r="H26" s="663"/>
      <c r="I26" s="663"/>
      <c r="J26" s="663"/>
      <c r="K26" s="663"/>
      <c r="L26" s="663"/>
      <c r="M26" s="663"/>
      <c r="N26" s="663"/>
      <c r="O26" s="663"/>
      <c r="P26" s="663"/>
      <c r="Q26" s="664"/>
      <c r="R26" s="665" t="s">
        <v>128</v>
      </c>
      <c r="S26" s="666"/>
      <c r="T26" s="666"/>
      <c r="U26" s="666"/>
      <c r="V26" s="666"/>
      <c r="W26" s="666"/>
      <c r="X26" s="666"/>
      <c r="Y26" s="667"/>
      <c r="Z26" s="692" t="s">
        <v>128</v>
      </c>
      <c r="AA26" s="692"/>
      <c r="AB26" s="692"/>
      <c r="AC26" s="692"/>
      <c r="AD26" s="693" t="s">
        <v>128</v>
      </c>
      <c r="AE26" s="693"/>
      <c r="AF26" s="693"/>
      <c r="AG26" s="693"/>
      <c r="AH26" s="693"/>
      <c r="AI26" s="693"/>
      <c r="AJ26" s="693"/>
      <c r="AK26" s="693"/>
      <c r="AL26" s="668" t="s">
        <v>128</v>
      </c>
      <c r="AM26" s="669"/>
      <c r="AN26" s="669"/>
      <c r="AO26" s="694"/>
      <c r="AP26" s="758" t="s">
        <v>295</v>
      </c>
      <c r="AQ26" s="759"/>
      <c r="AR26" s="759"/>
      <c r="AS26" s="759"/>
      <c r="AT26" s="759"/>
      <c r="AU26" s="759"/>
      <c r="AV26" s="759"/>
      <c r="AW26" s="759"/>
      <c r="AX26" s="759"/>
      <c r="AY26" s="759"/>
      <c r="AZ26" s="759"/>
      <c r="BA26" s="759"/>
      <c r="BB26" s="759"/>
      <c r="BC26" s="759"/>
      <c r="BD26" s="759"/>
      <c r="BE26" s="759"/>
      <c r="BF26" s="760"/>
      <c r="BG26" s="665" t="s">
        <v>128</v>
      </c>
      <c r="BH26" s="666"/>
      <c r="BI26" s="666"/>
      <c r="BJ26" s="666"/>
      <c r="BK26" s="666"/>
      <c r="BL26" s="666"/>
      <c r="BM26" s="666"/>
      <c r="BN26" s="667"/>
      <c r="BO26" s="692" t="s">
        <v>241</v>
      </c>
      <c r="BP26" s="692"/>
      <c r="BQ26" s="692"/>
      <c r="BR26" s="692"/>
      <c r="BS26" s="693" t="s">
        <v>241</v>
      </c>
      <c r="BT26" s="693"/>
      <c r="BU26" s="693"/>
      <c r="BV26" s="693"/>
      <c r="BW26" s="693"/>
      <c r="BX26" s="693"/>
      <c r="BY26" s="693"/>
      <c r="BZ26" s="693"/>
      <c r="CA26" s="693"/>
      <c r="CB26" s="751"/>
      <c r="CD26" s="707" t="s">
        <v>296</v>
      </c>
      <c r="CE26" s="704"/>
      <c r="CF26" s="704"/>
      <c r="CG26" s="704"/>
      <c r="CH26" s="704"/>
      <c r="CI26" s="704"/>
      <c r="CJ26" s="704"/>
      <c r="CK26" s="704"/>
      <c r="CL26" s="704"/>
      <c r="CM26" s="704"/>
      <c r="CN26" s="704"/>
      <c r="CO26" s="704"/>
      <c r="CP26" s="704"/>
      <c r="CQ26" s="705"/>
      <c r="CR26" s="665">
        <v>345477</v>
      </c>
      <c r="CS26" s="666"/>
      <c r="CT26" s="666"/>
      <c r="CU26" s="666"/>
      <c r="CV26" s="666"/>
      <c r="CW26" s="666"/>
      <c r="CX26" s="666"/>
      <c r="CY26" s="667"/>
      <c r="CZ26" s="668">
        <v>8.6</v>
      </c>
      <c r="DA26" s="678"/>
      <c r="DB26" s="678"/>
      <c r="DC26" s="679"/>
      <c r="DD26" s="671">
        <v>322067</v>
      </c>
      <c r="DE26" s="666"/>
      <c r="DF26" s="666"/>
      <c r="DG26" s="666"/>
      <c r="DH26" s="666"/>
      <c r="DI26" s="666"/>
      <c r="DJ26" s="666"/>
      <c r="DK26" s="667"/>
      <c r="DL26" s="671" t="s">
        <v>128</v>
      </c>
      <c r="DM26" s="666"/>
      <c r="DN26" s="666"/>
      <c r="DO26" s="666"/>
      <c r="DP26" s="666"/>
      <c r="DQ26" s="666"/>
      <c r="DR26" s="666"/>
      <c r="DS26" s="666"/>
      <c r="DT26" s="666"/>
      <c r="DU26" s="666"/>
      <c r="DV26" s="667"/>
      <c r="DW26" s="668" t="s">
        <v>128</v>
      </c>
      <c r="DX26" s="678"/>
      <c r="DY26" s="678"/>
      <c r="DZ26" s="678"/>
      <c r="EA26" s="678"/>
      <c r="EB26" s="678"/>
      <c r="EC26" s="699"/>
    </row>
    <row r="27" spans="2:133" ht="11.25" customHeight="1" x14ac:dyDescent="0.15">
      <c r="B27" s="662" t="s">
        <v>297</v>
      </c>
      <c r="C27" s="663"/>
      <c r="D27" s="663"/>
      <c r="E27" s="663"/>
      <c r="F27" s="663"/>
      <c r="G27" s="663"/>
      <c r="H27" s="663"/>
      <c r="I27" s="663"/>
      <c r="J27" s="663"/>
      <c r="K27" s="663"/>
      <c r="L27" s="663"/>
      <c r="M27" s="663"/>
      <c r="N27" s="663"/>
      <c r="O27" s="663"/>
      <c r="P27" s="663"/>
      <c r="Q27" s="664"/>
      <c r="R27" s="665">
        <v>2568597</v>
      </c>
      <c r="S27" s="666"/>
      <c r="T27" s="666"/>
      <c r="U27" s="666"/>
      <c r="V27" s="666"/>
      <c r="W27" s="666"/>
      <c r="X27" s="666"/>
      <c r="Y27" s="667"/>
      <c r="Z27" s="692">
        <v>59.8</v>
      </c>
      <c r="AA27" s="692"/>
      <c r="AB27" s="692"/>
      <c r="AC27" s="692"/>
      <c r="AD27" s="693">
        <v>2448982</v>
      </c>
      <c r="AE27" s="693"/>
      <c r="AF27" s="693"/>
      <c r="AG27" s="693"/>
      <c r="AH27" s="693"/>
      <c r="AI27" s="693"/>
      <c r="AJ27" s="693"/>
      <c r="AK27" s="693"/>
      <c r="AL27" s="668">
        <v>99.699996948242188</v>
      </c>
      <c r="AM27" s="669"/>
      <c r="AN27" s="669"/>
      <c r="AO27" s="694"/>
      <c r="AP27" s="662" t="s">
        <v>298</v>
      </c>
      <c r="AQ27" s="663"/>
      <c r="AR27" s="663"/>
      <c r="AS27" s="663"/>
      <c r="AT27" s="663"/>
      <c r="AU27" s="663"/>
      <c r="AV27" s="663"/>
      <c r="AW27" s="663"/>
      <c r="AX27" s="663"/>
      <c r="AY27" s="663"/>
      <c r="AZ27" s="663"/>
      <c r="BA27" s="663"/>
      <c r="BB27" s="663"/>
      <c r="BC27" s="663"/>
      <c r="BD27" s="663"/>
      <c r="BE27" s="663"/>
      <c r="BF27" s="664"/>
      <c r="BG27" s="665">
        <v>329395</v>
      </c>
      <c r="BH27" s="666"/>
      <c r="BI27" s="666"/>
      <c r="BJ27" s="666"/>
      <c r="BK27" s="666"/>
      <c r="BL27" s="666"/>
      <c r="BM27" s="666"/>
      <c r="BN27" s="667"/>
      <c r="BO27" s="692">
        <v>100</v>
      </c>
      <c r="BP27" s="692"/>
      <c r="BQ27" s="692"/>
      <c r="BR27" s="692"/>
      <c r="BS27" s="693">
        <v>4566</v>
      </c>
      <c r="BT27" s="693"/>
      <c r="BU27" s="693"/>
      <c r="BV27" s="693"/>
      <c r="BW27" s="693"/>
      <c r="BX27" s="693"/>
      <c r="BY27" s="693"/>
      <c r="BZ27" s="693"/>
      <c r="CA27" s="693"/>
      <c r="CB27" s="751"/>
      <c r="CD27" s="707" t="s">
        <v>299</v>
      </c>
      <c r="CE27" s="704"/>
      <c r="CF27" s="704"/>
      <c r="CG27" s="704"/>
      <c r="CH27" s="704"/>
      <c r="CI27" s="704"/>
      <c r="CJ27" s="704"/>
      <c r="CK27" s="704"/>
      <c r="CL27" s="704"/>
      <c r="CM27" s="704"/>
      <c r="CN27" s="704"/>
      <c r="CO27" s="704"/>
      <c r="CP27" s="704"/>
      <c r="CQ27" s="705"/>
      <c r="CR27" s="665">
        <v>348090</v>
      </c>
      <c r="CS27" s="676"/>
      <c r="CT27" s="676"/>
      <c r="CU27" s="676"/>
      <c r="CV27" s="676"/>
      <c r="CW27" s="676"/>
      <c r="CX27" s="676"/>
      <c r="CY27" s="677"/>
      <c r="CZ27" s="668">
        <v>8.6999999999999993</v>
      </c>
      <c r="DA27" s="678"/>
      <c r="DB27" s="678"/>
      <c r="DC27" s="679"/>
      <c r="DD27" s="671">
        <v>68238</v>
      </c>
      <c r="DE27" s="676"/>
      <c r="DF27" s="676"/>
      <c r="DG27" s="676"/>
      <c r="DH27" s="676"/>
      <c r="DI27" s="676"/>
      <c r="DJ27" s="676"/>
      <c r="DK27" s="677"/>
      <c r="DL27" s="671">
        <v>68238</v>
      </c>
      <c r="DM27" s="676"/>
      <c r="DN27" s="676"/>
      <c r="DO27" s="676"/>
      <c r="DP27" s="676"/>
      <c r="DQ27" s="676"/>
      <c r="DR27" s="676"/>
      <c r="DS27" s="676"/>
      <c r="DT27" s="676"/>
      <c r="DU27" s="676"/>
      <c r="DV27" s="677"/>
      <c r="DW27" s="668">
        <v>2.7</v>
      </c>
      <c r="DX27" s="678"/>
      <c r="DY27" s="678"/>
      <c r="DZ27" s="678"/>
      <c r="EA27" s="678"/>
      <c r="EB27" s="678"/>
      <c r="EC27" s="699"/>
    </row>
    <row r="28" spans="2:133" ht="11.25" customHeight="1" x14ac:dyDescent="0.15">
      <c r="B28" s="662" t="s">
        <v>300</v>
      </c>
      <c r="C28" s="663"/>
      <c r="D28" s="663"/>
      <c r="E28" s="663"/>
      <c r="F28" s="663"/>
      <c r="G28" s="663"/>
      <c r="H28" s="663"/>
      <c r="I28" s="663"/>
      <c r="J28" s="663"/>
      <c r="K28" s="663"/>
      <c r="L28" s="663"/>
      <c r="M28" s="663"/>
      <c r="N28" s="663"/>
      <c r="O28" s="663"/>
      <c r="P28" s="663"/>
      <c r="Q28" s="664"/>
      <c r="R28" s="665">
        <v>881</v>
      </c>
      <c r="S28" s="666"/>
      <c r="T28" s="666"/>
      <c r="U28" s="666"/>
      <c r="V28" s="666"/>
      <c r="W28" s="666"/>
      <c r="X28" s="666"/>
      <c r="Y28" s="667"/>
      <c r="Z28" s="692">
        <v>0</v>
      </c>
      <c r="AA28" s="692"/>
      <c r="AB28" s="692"/>
      <c r="AC28" s="692"/>
      <c r="AD28" s="693">
        <v>881</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301</v>
      </c>
      <c r="CE28" s="704"/>
      <c r="CF28" s="704"/>
      <c r="CG28" s="704"/>
      <c r="CH28" s="704"/>
      <c r="CI28" s="704"/>
      <c r="CJ28" s="704"/>
      <c r="CK28" s="704"/>
      <c r="CL28" s="704"/>
      <c r="CM28" s="704"/>
      <c r="CN28" s="704"/>
      <c r="CO28" s="704"/>
      <c r="CP28" s="704"/>
      <c r="CQ28" s="705"/>
      <c r="CR28" s="665">
        <v>441570</v>
      </c>
      <c r="CS28" s="666"/>
      <c r="CT28" s="666"/>
      <c r="CU28" s="666"/>
      <c r="CV28" s="666"/>
      <c r="CW28" s="666"/>
      <c r="CX28" s="666"/>
      <c r="CY28" s="667"/>
      <c r="CZ28" s="668">
        <v>11</v>
      </c>
      <c r="DA28" s="678"/>
      <c r="DB28" s="678"/>
      <c r="DC28" s="679"/>
      <c r="DD28" s="671">
        <v>370810</v>
      </c>
      <c r="DE28" s="666"/>
      <c r="DF28" s="666"/>
      <c r="DG28" s="666"/>
      <c r="DH28" s="666"/>
      <c r="DI28" s="666"/>
      <c r="DJ28" s="666"/>
      <c r="DK28" s="667"/>
      <c r="DL28" s="671">
        <v>370810</v>
      </c>
      <c r="DM28" s="666"/>
      <c r="DN28" s="666"/>
      <c r="DO28" s="666"/>
      <c r="DP28" s="666"/>
      <c r="DQ28" s="666"/>
      <c r="DR28" s="666"/>
      <c r="DS28" s="666"/>
      <c r="DT28" s="666"/>
      <c r="DU28" s="666"/>
      <c r="DV28" s="667"/>
      <c r="DW28" s="668">
        <v>14.6</v>
      </c>
      <c r="DX28" s="678"/>
      <c r="DY28" s="678"/>
      <c r="DZ28" s="678"/>
      <c r="EA28" s="678"/>
      <c r="EB28" s="678"/>
      <c r="EC28" s="699"/>
    </row>
    <row r="29" spans="2:133" ht="11.25" customHeight="1" x14ac:dyDescent="0.15">
      <c r="B29" s="662" t="s">
        <v>302</v>
      </c>
      <c r="C29" s="663"/>
      <c r="D29" s="663"/>
      <c r="E29" s="663"/>
      <c r="F29" s="663"/>
      <c r="G29" s="663"/>
      <c r="H29" s="663"/>
      <c r="I29" s="663"/>
      <c r="J29" s="663"/>
      <c r="K29" s="663"/>
      <c r="L29" s="663"/>
      <c r="M29" s="663"/>
      <c r="N29" s="663"/>
      <c r="O29" s="663"/>
      <c r="P29" s="663"/>
      <c r="Q29" s="664"/>
      <c r="R29" s="665">
        <v>5593</v>
      </c>
      <c r="S29" s="666"/>
      <c r="T29" s="666"/>
      <c r="U29" s="666"/>
      <c r="V29" s="666"/>
      <c r="W29" s="666"/>
      <c r="X29" s="666"/>
      <c r="Y29" s="667"/>
      <c r="Z29" s="692">
        <v>0.1</v>
      </c>
      <c r="AA29" s="692"/>
      <c r="AB29" s="692"/>
      <c r="AC29" s="692"/>
      <c r="AD29" s="693" t="s">
        <v>128</v>
      </c>
      <c r="AE29" s="693"/>
      <c r="AF29" s="693"/>
      <c r="AG29" s="693"/>
      <c r="AH29" s="693"/>
      <c r="AI29" s="693"/>
      <c r="AJ29" s="693"/>
      <c r="AK29" s="693"/>
      <c r="AL29" s="668" t="s">
        <v>128</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303</v>
      </c>
      <c r="CE29" s="753"/>
      <c r="CF29" s="707" t="s">
        <v>69</v>
      </c>
      <c r="CG29" s="704"/>
      <c r="CH29" s="704"/>
      <c r="CI29" s="704"/>
      <c r="CJ29" s="704"/>
      <c r="CK29" s="704"/>
      <c r="CL29" s="704"/>
      <c r="CM29" s="704"/>
      <c r="CN29" s="704"/>
      <c r="CO29" s="704"/>
      <c r="CP29" s="704"/>
      <c r="CQ29" s="705"/>
      <c r="CR29" s="665">
        <v>441570</v>
      </c>
      <c r="CS29" s="676"/>
      <c r="CT29" s="676"/>
      <c r="CU29" s="676"/>
      <c r="CV29" s="676"/>
      <c r="CW29" s="676"/>
      <c r="CX29" s="676"/>
      <c r="CY29" s="677"/>
      <c r="CZ29" s="668">
        <v>11</v>
      </c>
      <c r="DA29" s="678"/>
      <c r="DB29" s="678"/>
      <c r="DC29" s="679"/>
      <c r="DD29" s="671">
        <v>370810</v>
      </c>
      <c r="DE29" s="676"/>
      <c r="DF29" s="676"/>
      <c r="DG29" s="676"/>
      <c r="DH29" s="676"/>
      <c r="DI29" s="676"/>
      <c r="DJ29" s="676"/>
      <c r="DK29" s="677"/>
      <c r="DL29" s="671">
        <v>370810</v>
      </c>
      <c r="DM29" s="676"/>
      <c r="DN29" s="676"/>
      <c r="DO29" s="676"/>
      <c r="DP29" s="676"/>
      <c r="DQ29" s="676"/>
      <c r="DR29" s="676"/>
      <c r="DS29" s="676"/>
      <c r="DT29" s="676"/>
      <c r="DU29" s="676"/>
      <c r="DV29" s="677"/>
      <c r="DW29" s="668">
        <v>14.6</v>
      </c>
      <c r="DX29" s="678"/>
      <c r="DY29" s="678"/>
      <c r="DZ29" s="678"/>
      <c r="EA29" s="678"/>
      <c r="EB29" s="678"/>
      <c r="EC29" s="699"/>
    </row>
    <row r="30" spans="2:133" ht="11.25" customHeight="1" x14ac:dyDescent="0.15">
      <c r="B30" s="662" t="s">
        <v>304</v>
      </c>
      <c r="C30" s="663"/>
      <c r="D30" s="663"/>
      <c r="E30" s="663"/>
      <c r="F30" s="663"/>
      <c r="G30" s="663"/>
      <c r="H30" s="663"/>
      <c r="I30" s="663"/>
      <c r="J30" s="663"/>
      <c r="K30" s="663"/>
      <c r="L30" s="663"/>
      <c r="M30" s="663"/>
      <c r="N30" s="663"/>
      <c r="O30" s="663"/>
      <c r="P30" s="663"/>
      <c r="Q30" s="664"/>
      <c r="R30" s="665">
        <v>84423</v>
      </c>
      <c r="S30" s="666"/>
      <c r="T30" s="666"/>
      <c r="U30" s="666"/>
      <c r="V30" s="666"/>
      <c r="W30" s="666"/>
      <c r="X30" s="666"/>
      <c r="Y30" s="667"/>
      <c r="Z30" s="692">
        <v>2</v>
      </c>
      <c r="AA30" s="692"/>
      <c r="AB30" s="692"/>
      <c r="AC30" s="692"/>
      <c r="AD30" s="693" t="s">
        <v>128</v>
      </c>
      <c r="AE30" s="693"/>
      <c r="AF30" s="693"/>
      <c r="AG30" s="693"/>
      <c r="AH30" s="693"/>
      <c r="AI30" s="693"/>
      <c r="AJ30" s="693"/>
      <c r="AK30" s="693"/>
      <c r="AL30" s="668" t="s">
        <v>128</v>
      </c>
      <c r="AM30" s="669"/>
      <c r="AN30" s="669"/>
      <c r="AO30" s="694"/>
      <c r="AP30" s="724" t="s">
        <v>221</v>
      </c>
      <c r="AQ30" s="725"/>
      <c r="AR30" s="725"/>
      <c r="AS30" s="725"/>
      <c r="AT30" s="725"/>
      <c r="AU30" s="725"/>
      <c r="AV30" s="725"/>
      <c r="AW30" s="725"/>
      <c r="AX30" s="725"/>
      <c r="AY30" s="725"/>
      <c r="AZ30" s="725"/>
      <c r="BA30" s="725"/>
      <c r="BB30" s="725"/>
      <c r="BC30" s="725"/>
      <c r="BD30" s="725"/>
      <c r="BE30" s="725"/>
      <c r="BF30" s="726"/>
      <c r="BG30" s="724" t="s">
        <v>305</v>
      </c>
      <c r="BH30" s="749"/>
      <c r="BI30" s="749"/>
      <c r="BJ30" s="749"/>
      <c r="BK30" s="749"/>
      <c r="BL30" s="749"/>
      <c r="BM30" s="749"/>
      <c r="BN30" s="749"/>
      <c r="BO30" s="749"/>
      <c r="BP30" s="749"/>
      <c r="BQ30" s="750"/>
      <c r="BR30" s="724" t="s">
        <v>306</v>
      </c>
      <c r="BS30" s="749"/>
      <c r="BT30" s="749"/>
      <c r="BU30" s="749"/>
      <c r="BV30" s="749"/>
      <c r="BW30" s="749"/>
      <c r="BX30" s="749"/>
      <c r="BY30" s="749"/>
      <c r="BZ30" s="749"/>
      <c r="CA30" s="749"/>
      <c r="CB30" s="750"/>
      <c r="CD30" s="754"/>
      <c r="CE30" s="755"/>
      <c r="CF30" s="707" t="s">
        <v>307</v>
      </c>
      <c r="CG30" s="704"/>
      <c r="CH30" s="704"/>
      <c r="CI30" s="704"/>
      <c r="CJ30" s="704"/>
      <c r="CK30" s="704"/>
      <c r="CL30" s="704"/>
      <c r="CM30" s="704"/>
      <c r="CN30" s="704"/>
      <c r="CO30" s="704"/>
      <c r="CP30" s="704"/>
      <c r="CQ30" s="705"/>
      <c r="CR30" s="665">
        <v>422608</v>
      </c>
      <c r="CS30" s="666"/>
      <c r="CT30" s="666"/>
      <c r="CU30" s="666"/>
      <c r="CV30" s="666"/>
      <c r="CW30" s="666"/>
      <c r="CX30" s="666"/>
      <c r="CY30" s="667"/>
      <c r="CZ30" s="668">
        <v>10.6</v>
      </c>
      <c r="DA30" s="678"/>
      <c r="DB30" s="678"/>
      <c r="DC30" s="679"/>
      <c r="DD30" s="671">
        <v>358507</v>
      </c>
      <c r="DE30" s="666"/>
      <c r="DF30" s="666"/>
      <c r="DG30" s="666"/>
      <c r="DH30" s="666"/>
      <c r="DI30" s="666"/>
      <c r="DJ30" s="666"/>
      <c r="DK30" s="667"/>
      <c r="DL30" s="671">
        <v>358507</v>
      </c>
      <c r="DM30" s="666"/>
      <c r="DN30" s="666"/>
      <c r="DO30" s="666"/>
      <c r="DP30" s="666"/>
      <c r="DQ30" s="666"/>
      <c r="DR30" s="666"/>
      <c r="DS30" s="666"/>
      <c r="DT30" s="666"/>
      <c r="DU30" s="666"/>
      <c r="DV30" s="667"/>
      <c r="DW30" s="668">
        <v>14.1</v>
      </c>
      <c r="DX30" s="678"/>
      <c r="DY30" s="678"/>
      <c r="DZ30" s="678"/>
      <c r="EA30" s="678"/>
      <c r="EB30" s="678"/>
      <c r="EC30" s="699"/>
    </row>
    <row r="31" spans="2:133" ht="11.25" customHeight="1" x14ac:dyDescent="0.15">
      <c r="B31" s="662" t="s">
        <v>308</v>
      </c>
      <c r="C31" s="663"/>
      <c r="D31" s="663"/>
      <c r="E31" s="663"/>
      <c r="F31" s="663"/>
      <c r="G31" s="663"/>
      <c r="H31" s="663"/>
      <c r="I31" s="663"/>
      <c r="J31" s="663"/>
      <c r="K31" s="663"/>
      <c r="L31" s="663"/>
      <c r="M31" s="663"/>
      <c r="N31" s="663"/>
      <c r="O31" s="663"/>
      <c r="P31" s="663"/>
      <c r="Q31" s="664"/>
      <c r="R31" s="665">
        <v>8125</v>
      </c>
      <c r="S31" s="666"/>
      <c r="T31" s="666"/>
      <c r="U31" s="666"/>
      <c r="V31" s="666"/>
      <c r="W31" s="666"/>
      <c r="X31" s="666"/>
      <c r="Y31" s="667"/>
      <c r="Z31" s="692">
        <v>0.2</v>
      </c>
      <c r="AA31" s="692"/>
      <c r="AB31" s="692"/>
      <c r="AC31" s="692"/>
      <c r="AD31" s="693" t="s">
        <v>128</v>
      </c>
      <c r="AE31" s="693"/>
      <c r="AF31" s="693"/>
      <c r="AG31" s="693"/>
      <c r="AH31" s="693"/>
      <c r="AI31" s="693"/>
      <c r="AJ31" s="693"/>
      <c r="AK31" s="693"/>
      <c r="AL31" s="668" t="s">
        <v>241</v>
      </c>
      <c r="AM31" s="669"/>
      <c r="AN31" s="669"/>
      <c r="AO31" s="694"/>
      <c r="AP31" s="738" t="s">
        <v>309</v>
      </c>
      <c r="AQ31" s="739"/>
      <c r="AR31" s="739"/>
      <c r="AS31" s="739"/>
      <c r="AT31" s="744" t="s">
        <v>310</v>
      </c>
      <c r="AU31" s="217"/>
      <c r="AV31" s="217"/>
      <c r="AW31" s="217"/>
      <c r="AX31" s="731" t="s">
        <v>188</v>
      </c>
      <c r="AY31" s="732"/>
      <c r="AZ31" s="732"/>
      <c r="BA31" s="732"/>
      <c r="BB31" s="732"/>
      <c r="BC31" s="732"/>
      <c r="BD31" s="732"/>
      <c r="BE31" s="732"/>
      <c r="BF31" s="733"/>
      <c r="BG31" s="734">
        <v>99.1</v>
      </c>
      <c r="BH31" s="735"/>
      <c r="BI31" s="735"/>
      <c r="BJ31" s="735"/>
      <c r="BK31" s="735"/>
      <c r="BL31" s="735"/>
      <c r="BM31" s="736">
        <v>97.9</v>
      </c>
      <c r="BN31" s="735"/>
      <c r="BO31" s="735"/>
      <c r="BP31" s="735"/>
      <c r="BQ31" s="737"/>
      <c r="BR31" s="734">
        <v>99.4</v>
      </c>
      <c r="BS31" s="735"/>
      <c r="BT31" s="735"/>
      <c r="BU31" s="735"/>
      <c r="BV31" s="735"/>
      <c r="BW31" s="735"/>
      <c r="BX31" s="736">
        <v>98.3</v>
      </c>
      <c r="BY31" s="735"/>
      <c r="BZ31" s="735"/>
      <c r="CA31" s="735"/>
      <c r="CB31" s="737"/>
      <c r="CD31" s="754"/>
      <c r="CE31" s="755"/>
      <c r="CF31" s="707" t="s">
        <v>311</v>
      </c>
      <c r="CG31" s="704"/>
      <c r="CH31" s="704"/>
      <c r="CI31" s="704"/>
      <c r="CJ31" s="704"/>
      <c r="CK31" s="704"/>
      <c r="CL31" s="704"/>
      <c r="CM31" s="704"/>
      <c r="CN31" s="704"/>
      <c r="CO31" s="704"/>
      <c r="CP31" s="704"/>
      <c r="CQ31" s="705"/>
      <c r="CR31" s="665">
        <v>18962</v>
      </c>
      <c r="CS31" s="676"/>
      <c r="CT31" s="676"/>
      <c r="CU31" s="676"/>
      <c r="CV31" s="676"/>
      <c r="CW31" s="676"/>
      <c r="CX31" s="676"/>
      <c r="CY31" s="677"/>
      <c r="CZ31" s="668">
        <v>0.5</v>
      </c>
      <c r="DA31" s="678"/>
      <c r="DB31" s="678"/>
      <c r="DC31" s="679"/>
      <c r="DD31" s="671">
        <v>12303</v>
      </c>
      <c r="DE31" s="676"/>
      <c r="DF31" s="676"/>
      <c r="DG31" s="676"/>
      <c r="DH31" s="676"/>
      <c r="DI31" s="676"/>
      <c r="DJ31" s="676"/>
      <c r="DK31" s="677"/>
      <c r="DL31" s="671">
        <v>12303</v>
      </c>
      <c r="DM31" s="676"/>
      <c r="DN31" s="676"/>
      <c r="DO31" s="676"/>
      <c r="DP31" s="676"/>
      <c r="DQ31" s="676"/>
      <c r="DR31" s="676"/>
      <c r="DS31" s="676"/>
      <c r="DT31" s="676"/>
      <c r="DU31" s="676"/>
      <c r="DV31" s="677"/>
      <c r="DW31" s="668">
        <v>0.5</v>
      </c>
      <c r="DX31" s="678"/>
      <c r="DY31" s="678"/>
      <c r="DZ31" s="678"/>
      <c r="EA31" s="678"/>
      <c r="EB31" s="678"/>
      <c r="EC31" s="699"/>
    </row>
    <row r="32" spans="2:133" ht="11.25" customHeight="1" x14ac:dyDescent="0.15">
      <c r="B32" s="662" t="s">
        <v>312</v>
      </c>
      <c r="C32" s="663"/>
      <c r="D32" s="663"/>
      <c r="E32" s="663"/>
      <c r="F32" s="663"/>
      <c r="G32" s="663"/>
      <c r="H32" s="663"/>
      <c r="I32" s="663"/>
      <c r="J32" s="663"/>
      <c r="K32" s="663"/>
      <c r="L32" s="663"/>
      <c r="M32" s="663"/>
      <c r="N32" s="663"/>
      <c r="O32" s="663"/>
      <c r="P32" s="663"/>
      <c r="Q32" s="664"/>
      <c r="R32" s="665">
        <v>606573</v>
      </c>
      <c r="S32" s="666"/>
      <c r="T32" s="666"/>
      <c r="U32" s="666"/>
      <c r="V32" s="666"/>
      <c r="W32" s="666"/>
      <c r="X32" s="666"/>
      <c r="Y32" s="667"/>
      <c r="Z32" s="692">
        <v>14.1</v>
      </c>
      <c r="AA32" s="692"/>
      <c r="AB32" s="692"/>
      <c r="AC32" s="692"/>
      <c r="AD32" s="693" t="s">
        <v>241</v>
      </c>
      <c r="AE32" s="693"/>
      <c r="AF32" s="693"/>
      <c r="AG32" s="693"/>
      <c r="AH32" s="693"/>
      <c r="AI32" s="693"/>
      <c r="AJ32" s="693"/>
      <c r="AK32" s="693"/>
      <c r="AL32" s="668" t="s">
        <v>241</v>
      </c>
      <c r="AM32" s="669"/>
      <c r="AN32" s="669"/>
      <c r="AO32" s="694"/>
      <c r="AP32" s="740"/>
      <c r="AQ32" s="741"/>
      <c r="AR32" s="741"/>
      <c r="AS32" s="741"/>
      <c r="AT32" s="745"/>
      <c r="AU32" s="216" t="s">
        <v>313</v>
      </c>
      <c r="AV32" s="216"/>
      <c r="AW32" s="216"/>
      <c r="AX32" s="662" t="s">
        <v>314</v>
      </c>
      <c r="AY32" s="663"/>
      <c r="AZ32" s="663"/>
      <c r="BA32" s="663"/>
      <c r="BB32" s="663"/>
      <c r="BC32" s="663"/>
      <c r="BD32" s="663"/>
      <c r="BE32" s="663"/>
      <c r="BF32" s="664"/>
      <c r="BG32" s="747">
        <v>98.8</v>
      </c>
      <c r="BH32" s="676"/>
      <c r="BI32" s="676"/>
      <c r="BJ32" s="676"/>
      <c r="BK32" s="676"/>
      <c r="BL32" s="676"/>
      <c r="BM32" s="669">
        <v>97.4</v>
      </c>
      <c r="BN32" s="748"/>
      <c r="BO32" s="748"/>
      <c r="BP32" s="748"/>
      <c r="BQ32" s="703"/>
      <c r="BR32" s="747">
        <v>99.4</v>
      </c>
      <c r="BS32" s="676"/>
      <c r="BT32" s="676"/>
      <c r="BU32" s="676"/>
      <c r="BV32" s="676"/>
      <c r="BW32" s="676"/>
      <c r="BX32" s="669">
        <v>98</v>
      </c>
      <c r="BY32" s="748"/>
      <c r="BZ32" s="748"/>
      <c r="CA32" s="748"/>
      <c r="CB32" s="703"/>
      <c r="CD32" s="756"/>
      <c r="CE32" s="757"/>
      <c r="CF32" s="707" t="s">
        <v>315</v>
      </c>
      <c r="CG32" s="704"/>
      <c r="CH32" s="704"/>
      <c r="CI32" s="704"/>
      <c r="CJ32" s="704"/>
      <c r="CK32" s="704"/>
      <c r="CL32" s="704"/>
      <c r="CM32" s="704"/>
      <c r="CN32" s="704"/>
      <c r="CO32" s="704"/>
      <c r="CP32" s="704"/>
      <c r="CQ32" s="705"/>
      <c r="CR32" s="665" t="s">
        <v>241</v>
      </c>
      <c r="CS32" s="666"/>
      <c r="CT32" s="666"/>
      <c r="CU32" s="666"/>
      <c r="CV32" s="666"/>
      <c r="CW32" s="666"/>
      <c r="CX32" s="666"/>
      <c r="CY32" s="667"/>
      <c r="CZ32" s="668" t="s">
        <v>241</v>
      </c>
      <c r="DA32" s="678"/>
      <c r="DB32" s="678"/>
      <c r="DC32" s="679"/>
      <c r="DD32" s="671" t="s">
        <v>128</v>
      </c>
      <c r="DE32" s="666"/>
      <c r="DF32" s="666"/>
      <c r="DG32" s="666"/>
      <c r="DH32" s="666"/>
      <c r="DI32" s="666"/>
      <c r="DJ32" s="666"/>
      <c r="DK32" s="667"/>
      <c r="DL32" s="671" t="s">
        <v>241</v>
      </c>
      <c r="DM32" s="666"/>
      <c r="DN32" s="666"/>
      <c r="DO32" s="666"/>
      <c r="DP32" s="666"/>
      <c r="DQ32" s="666"/>
      <c r="DR32" s="666"/>
      <c r="DS32" s="666"/>
      <c r="DT32" s="666"/>
      <c r="DU32" s="666"/>
      <c r="DV32" s="667"/>
      <c r="DW32" s="668" t="s">
        <v>128</v>
      </c>
      <c r="DX32" s="678"/>
      <c r="DY32" s="678"/>
      <c r="DZ32" s="678"/>
      <c r="EA32" s="678"/>
      <c r="EB32" s="678"/>
      <c r="EC32" s="699"/>
    </row>
    <row r="33" spans="2:133" ht="11.25" customHeight="1" x14ac:dyDescent="0.15">
      <c r="B33" s="728" t="s">
        <v>316</v>
      </c>
      <c r="C33" s="729"/>
      <c r="D33" s="729"/>
      <c r="E33" s="729"/>
      <c r="F33" s="729"/>
      <c r="G33" s="729"/>
      <c r="H33" s="729"/>
      <c r="I33" s="729"/>
      <c r="J33" s="729"/>
      <c r="K33" s="729"/>
      <c r="L33" s="729"/>
      <c r="M33" s="729"/>
      <c r="N33" s="729"/>
      <c r="O33" s="729"/>
      <c r="P33" s="729"/>
      <c r="Q33" s="730"/>
      <c r="R33" s="665" t="s">
        <v>128</v>
      </c>
      <c r="S33" s="666"/>
      <c r="T33" s="666"/>
      <c r="U33" s="666"/>
      <c r="V33" s="666"/>
      <c r="W33" s="666"/>
      <c r="X33" s="666"/>
      <c r="Y33" s="667"/>
      <c r="Z33" s="692" t="s">
        <v>128</v>
      </c>
      <c r="AA33" s="692"/>
      <c r="AB33" s="692"/>
      <c r="AC33" s="692"/>
      <c r="AD33" s="693" t="s">
        <v>128</v>
      </c>
      <c r="AE33" s="693"/>
      <c r="AF33" s="693"/>
      <c r="AG33" s="693"/>
      <c r="AH33" s="693"/>
      <c r="AI33" s="693"/>
      <c r="AJ33" s="693"/>
      <c r="AK33" s="693"/>
      <c r="AL33" s="668" t="s">
        <v>128</v>
      </c>
      <c r="AM33" s="669"/>
      <c r="AN33" s="669"/>
      <c r="AO33" s="694"/>
      <c r="AP33" s="742"/>
      <c r="AQ33" s="743"/>
      <c r="AR33" s="743"/>
      <c r="AS33" s="743"/>
      <c r="AT33" s="746"/>
      <c r="AU33" s="218"/>
      <c r="AV33" s="218"/>
      <c r="AW33" s="218"/>
      <c r="AX33" s="642" t="s">
        <v>317</v>
      </c>
      <c r="AY33" s="643"/>
      <c r="AZ33" s="643"/>
      <c r="BA33" s="643"/>
      <c r="BB33" s="643"/>
      <c r="BC33" s="643"/>
      <c r="BD33" s="643"/>
      <c r="BE33" s="643"/>
      <c r="BF33" s="644"/>
      <c r="BG33" s="727">
        <v>99.4</v>
      </c>
      <c r="BH33" s="646"/>
      <c r="BI33" s="646"/>
      <c r="BJ33" s="646"/>
      <c r="BK33" s="646"/>
      <c r="BL33" s="646"/>
      <c r="BM33" s="684">
        <v>98.1</v>
      </c>
      <c r="BN33" s="646"/>
      <c r="BO33" s="646"/>
      <c r="BP33" s="646"/>
      <c r="BQ33" s="695"/>
      <c r="BR33" s="727">
        <v>99.4</v>
      </c>
      <c r="BS33" s="646"/>
      <c r="BT33" s="646"/>
      <c r="BU33" s="646"/>
      <c r="BV33" s="646"/>
      <c r="BW33" s="646"/>
      <c r="BX33" s="684">
        <v>98.3</v>
      </c>
      <c r="BY33" s="646"/>
      <c r="BZ33" s="646"/>
      <c r="CA33" s="646"/>
      <c r="CB33" s="695"/>
      <c r="CD33" s="707" t="s">
        <v>318</v>
      </c>
      <c r="CE33" s="704"/>
      <c r="CF33" s="704"/>
      <c r="CG33" s="704"/>
      <c r="CH33" s="704"/>
      <c r="CI33" s="704"/>
      <c r="CJ33" s="704"/>
      <c r="CK33" s="704"/>
      <c r="CL33" s="704"/>
      <c r="CM33" s="704"/>
      <c r="CN33" s="704"/>
      <c r="CO33" s="704"/>
      <c r="CP33" s="704"/>
      <c r="CQ33" s="705"/>
      <c r="CR33" s="665">
        <v>2007753</v>
      </c>
      <c r="CS33" s="676"/>
      <c r="CT33" s="676"/>
      <c r="CU33" s="676"/>
      <c r="CV33" s="676"/>
      <c r="CW33" s="676"/>
      <c r="CX33" s="676"/>
      <c r="CY33" s="677"/>
      <c r="CZ33" s="668">
        <v>50.2</v>
      </c>
      <c r="DA33" s="678"/>
      <c r="DB33" s="678"/>
      <c r="DC33" s="679"/>
      <c r="DD33" s="671">
        <v>1456417</v>
      </c>
      <c r="DE33" s="676"/>
      <c r="DF33" s="676"/>
      <c r="DG33" s="676"/>
      <c r="DH33" s="676"/>
      <c r="DI33" s="676"/>
      <c r="DJ33" s="676"/>
      <c r="DK33" s="677"/>
      <c r="DL33" s="671">
        <v>1232941</v>
      </c>
      <c r="DM33" s="676"/>
      <c r="DN33" s="676"/>
      <c r="DO33" s="676"/>
      <c r="DP33" s="676"/>
      <c r="DQ33" s="676"/>
      <c r="DR33" s="676"/>
      <c r="DS33" s="676"/>
      <c r="DT33" s="676"/>
      <c r="DU33" s="676"/>
      <c r="DV33" s="677"/>
      <c r="DW33" s="668">
        <v>48.6</v>
      </c>
      <c r="DX33" s="678"/>
      <c r="DY33" s="678"/>
      <c r="DZ33" s="678"/>
      <c r="EA33" s="678"/>
      <c r="EB33" s="678"/>
      <c r="EC33" s="699"/>
    </row>
    <row r="34" spans="2:133" ht="11.25" customHeight="1" x14ac:dyDescent="0.15">
      <c r="B34" s="662" t="s">
        <v>319</v>
      </c>
      <c r="C34" s="663"/>
      <c r="D34" s="663"/>
      <c r="E34" s="663"/>
      <c r="F34" s="663"/>
      <c r="G34" s="663"/>
      <c r="H34" s="663"/>
      <c r="I34" s="663"/>
      <c r="J34" s="663"/>
      <c r="K34" s="663"/>
      <c r="L34" s="663"/>
      <c r="M34" s="663"/>
      <c r="N34" s="663"/>
      <c r="O34" s="663"/>
      <c r="P34" s="663"/>
      <c r="Q34" s="664"/>
      <c r="R34" s="665">
        <v>257563</v>
      </c>
      <c r="S34" s="666"/>
      <c r="T34" s="666"/>
      <c r="U34" s="666"/>
      <c r="V34" s="666"/>
      <c r="W34" s="666"/>
      <c r="X34" s="666"/>
      <c r="Y34" s="667"/>
      <c r="Z34" s="692">
        <v>6</v>
      </c>
      <c r="AA34" s="692"/>
      <c r="AB34" s="692"/>
      <c r="AC34" s="692"/>
      <c r="AD34" s="693" t="s">
        <v>241</v>
      </c>
      <c r="AE34" s="693"/>
      <c r="AF34" s="693"/>
      <c r="AG34" s="693"/>
      <c r="AH34" s="693"/>
      <c r="AI34" s="693"/>
      <c r="AJ34" s="693"/>
      <c r="AK34" s="693"/>
      <c r="AL34" s="668" t="s">
        <v>241</v>
      </c>
      <c r="AM34" s="669"/>
      <c r="AN34" s="669"/>
      <c r="AO34" s="694"/>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7" t="s">
        <v>320</v>
      </c>
      <c r="CE34" s="704"/>
      <c r="CF34" s="704"/>
      <c r="CG34" s="704"/>
      <c r="CH34" s="704"/>
      <c r="CI34" s="704"/>
      <c r="CJ34" s="704"/>
      <c r="CK34" s="704"/>
      <c r="CL34" s="704"/>
      <c r="CM34" s="704"/>
      <c r="CN34" s="704"/>
      <c r="CO34" s="704"/>
      <c r="CP34" s="704"/>
      <c r="CQ34" s="705"/>
      <c r="CR34" s="665">
        <v>511743</v>
      </c>
      <c r="CS34" s="666"/>
      <c r="CT34" s="666"/>
      <c r="CU34" s="666"/>
      <c r="CV34" s="666"/>
      <c r="CW34" s="666"/>
      <c r="CX34" s="666"/>
      <c r="CY34" s="667"/>
      <c r="CZ34" s="668">
        <v>12.8</v>
      </c>
      <c r="DA34" s="678"/>
      <c r="DB34" s="678"/>
      <c r="DC34" s="679"/>
      <c r="DD34" s="671">
        <v>386799</v>
      </c>
      <c r="DE34" s="666"/>
      <c r="DF34" s="666"/>
      <c r="DG34" s="666"/>
      <c r="DH34" s="666"/>
      <c r="DI34" s="666"/>
      <c r="DJ34" s="666"/>
      <c r="DK34" s="667"/>
      <c r="DL34" s="671">
        <v>375693</v>
      </c>
      <c r="DM34" s="666"/>
      <c r="DN34" s="666"/>
      <c r="DO34" s="666"/>
      <c r="DP34" s="666"/>
      <c r="DQ34" s="666"/>
      <c r="DR34" s="666"/>
      <c r="DS34" s="666"/>
      <c r="DT34" s="666"/>
      <c r="DU34" s="666"/>
      <c r="DV34" s="667"/>
      <c r="DW34" s="668">
        <v>14.8</v>
      </c>
      <c r="DX34" s="678"/>
      <c r="DY34" s="678"/>
      <c r="DZ34" s="678"/>
      <c r="EA34" s="678"/>
      <c r="EB34" s="678"/>
      <c r="EC34" s="699"/>
    </row>
    <row r="35" spans="2:133" ht="11.25" customHeight="1" x14ac:dyDescent="0.15">
      <c r="B35" s="662" t="s">
        <v>321</v>
      </c>
      <c r="C35" s="663"/>
      <c r="D35" s="663"/>
      <c r="E35" s="663"/>
      <c r="F35" s="663"/>
      <c r="G35" s="663"/>
      <c r="H35" s="663"/>
      <c r="I35" s="663"/>
      <c r="J35" s="663"/>
      <c r="K35" s="663"/>
      <c r="L35" s="663"/>
      <c r="M35" s="663"/>
      <c r="N35" s="663"/>
      <c r="O35" s="663"/>
      <c r="P35" s="663"/>
      <c r="Q35" s="664"/>
      <c r="R35" s="665">
        <v>13921</v>
      </c>
      <c r="S35" s="666"/>
      <c r="T35" s="666"/>
      <c r="U35" s="666"/>
      <c r="V35" s="666"/>
      <c r="W35" s="666"/>
      <c r="X35" s="666"/>
      <c r="Y35" s="667"/>
      <c r="Z35" s="692">
        <v>0.3</v>
      </c>
      <c r="AA35" s="692"/>
      <c r="AB35" s="692"/>
      <c r="AC35" s="692"/>
      <c r="AD35" s="693">
        <v>5641</v>
      </c>
      <c r="AE35" s="693"/>
      <c r="AF35" s="693"/>
      <c r="AG35" s="693"/>
      <c r="AH35" s="693"/>
      <c r="AI35" s="693"/>
      <c r="AJ35" s="693"/>
      <c r="AK35" s="693"/>
      <c r="AL35" s="668">
        <v>0.2</v>
      </c>
      <c r="AM35" s="669"/>
      <c r="AN35" s="669"/>
      <c r="AO35" s="694"/>
      <c r="AP35" s="221"/>
      <c r="AQ35" s="724" t="s">
        <v>322</v>
      </c>
      <c r="AR35" s="725"/>
      <c r="AS35" s="725"/>
      <c r="AT35" s="725"/>
      <c r="AU35" s="725"/>
      <c r="AV35" s="725"/>
      <c r="AW35" s="725"/>
      <c r="AX35" s="725"/>
      <c r="AY35" s="725"/>
      <c r="AZ35" s="725"/>
      <c r="BA35" s="725"/>
      <c r="BB35" s="725"/>
      <c r="BC35" s="725"/>
      <c r="BD35" s="725"/>
      <c r="BE35" s="725"/>
      <c r="BF35" s="726"/>
      <c r="BG35" s="724" t="s">
        <v>323</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324</v>
      </c>
      <c r="CE35" s="704"/>
      <c r="CF35" s="704"/>
      <c r="CG35" s="704"/>
      <c r="CH35" s="704"/>
      <c r="CI35" s="704"/>
      <c r="CJ35" s="704"/>
      <c r="CK35" s="704"/>
      <c r="CL35" s="704"/>
      <c r="CM35" s="704"/>
      <c r="CN35" s="704"/>
      <c r="CO35" s="704"/>
      <c r="CP35" s="704"/>
      <c r="CQ35" s="705"/>
      <c r="CR35" s="665">
        <v>52294</v>
      </c>
      <c r="CS35" s="676"/>
      <c r="CT35" s="676"/>
      <c r="CU35" s="676"/>
      <c r="CV35" s="676"/>
      <c r="CW35" s="676"/>
      <c r="CX35" s="676"/>
      <c r="CY35" s="677"/>
      <c r="CZ35" s="668">
        <v>1.3</v>
      </c>
      <c r="DA35" s="678"/>
      <c r="DB35" s="678"/>
      <c r="DC35" s="679"/>
      <c r="DD35" s="671">
        <v>44159</v>
      </c>
      <c r="DE35" s="676"/>
      <c r="DF35" s="676"/>
      <c r="DG35" s="676"/>
      <c r="DH35" s="676"/>
      <c r="DI35" s="676"/>
      <c r="DJ35" s="676"/>
      <c r="DK35" s="677"/>
      <c r="DL35" s="671">
        <v>44159</v>
      </c>
      <c r="DM35" s="676"/>
      <c r="DN35" s="676"/>
      <c r="DO35" s="676"/>
      <c r="DP35" s="676"/>
      <c r="DQ35" s="676"/>
      <c r="DR35" s="676"/>
      <c r="DS35" s="676"/>
      <c r="DT35" s="676"/>
      <c r="DU35" s="676"/>
      <c r="DV35" s="677"/>
      <c r="DW35" s="668">
        <v>1.7</v>
      </c>
      <c r="DX35" s="678"/>
      <c r="DY35" s="678"/>
      <c r="DZ35" s="678"/>
      <c r="EA35" s="678"/>
      <c r="EB35" s="678"/>
      <c r="EC35" s="699"/>
    </row>
    <row r="36" spans="2:133" ht="11.25" customHeight="1" x14ac:dyDescent="0.15">
      <c r="B36" s="662" t="s">
        <v>325</v>
      </c>
      <c r="C36" s="663"/>
      <c r="D36" s="663"/>
      <c r="E36" s="663"/>
      <c r="F36" s="663"/>
      <c r="G36" s="663"/>
      <c r="H36" s="663"/>
      <c r="I36" s="663"/>
      <c r="J36" s="663"/>
      <c r="K36" s="663"/>
      <c r="L36" s="663"/>
      <c r="M36" s="663"/>
      <c r="N36" s="663"/>
      <c r="O36" s="663"/>
      <c r="P36" s="663"/>
      <c r="Q36" s="664"/>
      <c r="R36" s="665">
        <v>43840</v>
      </c>
      <c r="S36" s="666"/>
      <c r="T36" s="666"/>
      <c r="U36" s="666"/>
      <c r="V36" s="666"/>
      <c r="W36" s="666"/>
      <c r="X36" s="666"/>
      <c r="Y36" s="667"/>
      <c r="Z36" s="692">
        <v>1</v>
      </c>
      <c r="AA36" s="692"/>
      <c r="AB36" s="692"/>
      <c r="AC36" s="692"/>
      <c r="AD36" s="693" t="s">
        <v>128</v>
      </c>
      <c r="AE36" s="693"/>
      <c r="AF36" s="693"/>
      <c r="AG36" s="693"/>
      <c r="AH36" s="693"/>
      <c r="AI36" s="693"/>
      <c r="AJ36" s="693"/>
      <c r="AK36" s="693"/>
      <c r="AL36" s="668" t="s">
        <v>128</v>
      </c>
      <c r="AM36" s="669"/>
      <c r="AN36" s="669"/>
      <c r="AO36" s="694"/>
      <c r="AP36" s="221"/>
      <c r="AQ36" s="715" t="s">
        <v>326</v>
      </c>
      <c r="AR36" s="716"/>
      <c r="AS36" s="716"/>
      <c r="AT36" s="716"/>
      <c r="AU36" s="716"/>
      <c r="AV36" s="716"/>
      <c r="AW36" s="716"/>
      <c r="AX36" s="716"/>
      <c r="AY36" s="717"/>
      <c r="AZ36" s="718">
        <v>438565</v>
      </c>
      <c r="BA36" s="719"/>
      <c r="BB36" s="719"/>
      <c r="BC36" s="719"/>
      <c r="BD36" s="719"/>
      <c r="BE36" s="719"/>
      <c r="BF36" s="720"/>
      <c r="BG36" s="721" t="s">
        <v>327</v>
      </c>
      <c r="BH36" s="722"/>
      <c r="BI36" s="722"/>
      <c r="BJ36" s="722"/>
      <c r="BK36" s="722"/>
      <c r="BL36" s="722"/>
      <c r="BM36" s="722"/>
      <c r="BN36" s="722"/>
      <c r="BO36" s="722"/>
      <c r="BP36" s="722"/>
      <c r="BQ36" s="722"/>
      <c r="BR36" s="722"/>
      <c r="BS36" s="722"/>
      <c r="BT36" s="722"/>
      <c r="BU36" s="723"/>
      <c r="BV36" s="718">
        <v>24653</v>
      </c>
      <c r="BW36" s="719"/>
      <c r="BX36" s="719"/>
      <c r="BY36" s="719"/>
      <c r="BZ36" s="719"/>
      <c r="CA36" s="719"/>
      <c r="CB36" s="720"/>
      <c r="CD36" s="707" t="s">
        <v>328</v>
      </c>
      <c r="CE36" s="704"/>
      <c r="CF36" s="704"/>
      <c r="CG36" s="704"/>
      <c r="CH36" s="704"/>
      <c r="CI36" s="704"/>
      <c r="CJ36" s="704"/>
      <c r="CK36" s="704"/>
      <c r="CL36" s="704"/>
      <c r="CM36" s="704"/>
      <c r="CN36" s="704"/>
      <c r="CO36" s="704"/>
      <c r="CP36" s="704"/>
      <c r="CQ36" s="705"/>
      <c r="CR36" s="665">
        <v>801489</v>
      </c>
      <c r="CS36" s="666"/>
      <c r="CT36" s="666"/>
      <c r="CU36" s="666"/>
      <c r="CV36" s="666"/>
      <c r="CW36" s="666"/>
      <c r="CX36" s="666"/>
      <c r="CY36" s="667"/>
      <c r="CZ36" s="668">
        <v>20</v>
      </c>
      <c r="DA36" s="678"/>
      <c r="DB36" s="678"/>
      <c r="DC36" s="679"/>
      <c r="DD36" s="671">
        <v>527936</v>
      </c>
      <c r="DE36" s="666"/>
      <c r="DF36" s="666"/>
      <c r="DG36" s="666"/>
      <c r="DH36" s="666"/>
      <c r="DI36" s="666"/>
      <c r="DJ36" s="666"/>
      <c r="DK36" s="667"/>
      <c r="DL36" s="671">
        <v>418353</v>
      </c>
      <c r="DM36" s="666"/>
      <c r="DN36" s="666"/>
      <c r="DO36" s="666"/>
      <c r="DP36" s="666"/>
      <c r="DQ36" s="666"/>
      <c r="DR36" s="666"/>
      <c r="DS36" s="666"/>
      <c r="DT36" s="666"/>
      <c r="DU36" s="666"/>
      <c r="DV36" s="667"/>
      <c r="DW36" s="668">
        <v>16.5</v>
      </c>
      <c r="DX36" s="678"/>
      <c r="DY36" s="678"/>
      <c r="DZ36" s="678"/>
      <c r="EA36" s="678"/>
      <c r="EB36" s="678"/>
      <c r="EC36" s="699"/>
    </row>
    <row r="37" spans="2:133" ht="11.25" customHeight="1" x14ac:dyDescent="0.15">
      <c r="B37" s="662" t="s">
        <v>329</v>
      </c>
      <c r="C37" s="663"/>
      <c r="D37" s="663"/>
      <c r="E37" s="663"/>
      <c r="F37" s="663"/>
      <c r="G37" s="663"/>
      <c r="H37" s="663"/>
      <c r="I37" s="663"/>
      <c r="J37" s="663"/>
      <c r="K37" s="663"/>
      <c r="L37" s="663"/>
      <c r="M37" s="663"/>
      <c r="N37" s="663"/>
      <c r="O37" s="663"/>
      <c r="P37" s="663"/>
      <c r="Q37" s="664"/>
      <c r="R37" s="665">
        <v>31893</v>
      </c>
      <c r="S37" s="666"/>
      <c r="T37" s="666"/>
      <c r="U37" s="666"/>
      <c r="V37" s="666"/>
      <c r="W37" s="666"/>
      <c r="X37" s="666"/>
      <c r="Y37" s="667"/>
      <c r="Z37" s="692">
        <v>0.7</v>
      </c>
      <c r="AA37" s="692"/>
      <c r="AB37" s="692"/>
      <c r="AC37" s="692"/>
      <c r="AD37" s="693" t="s">
        <v>241</v>
      </c>
      <c r="AE37" s="693"/>
      <c r="AF37" s="693"/>
      <c r="AG37" s="693"/>
      <c r="AH37" s="693"/>
      <c r="AI37" s="693"/>
      <c r="AJ37" s="693"/>
      <c r="AK37" s="693"/>
      <c r="AL37" s="668" t="s">
        <v>128</v>
      </c>
      <c r="AM37" s="669"/>
      <c r="AN37" s="669"/>
      <c r="AO37" s="694"/>
      <c r="AQ37" s="700" t="s">
        <v>330</v>
      </c>
      <c r="AR37" s="701"/>
      <c r="AS37" s="701"/>
      <c r="AT37" s="701"/>
      <c r="AU37" s="701"/>
      <c r="AV37" s="701"/>
      <c r="AW37" s="701"/>
      <c r="AX37" s="701"/>
      <c r="AY37" s="702"/>
      <c r="AZ37" s="665">
        <v>107613</v>
      </c>
      <c r="BA37" s="666"/>
      <c r="BB37" s="666"/>
      <c r="BC37" s="666"/>
      <c r="BD37" s="676"/>
      <c r="BE37" s="676"/>
      <c r="BF37" s="703"/>
      <c r="BG37" s="707" t="s">
        <v>331</v>
      </c>
      <c r="BH37" s="704"/>
      <c r="BI37" s="704"/>
      <c r="BJ37" s="704"/>
      <c r="BK37" s="704"/>
      <c r="BL37" s="704"/>
      <c r="BM37" s="704"/>
      <c r="BN37" s="704"/>
      <c r="BO37" s="704"/>
      <c r="BP37" s="704"/>
      <c r="BQ37" s="704"/>
      <c r="BR37" s="704"/>
      <c r="BS37" s="704"/>
      <c r="BT37" s="704"/>
      <c r="BU37" s="705"/>
      <c r="BV37" s="665">
        <v>17446</v>
      </c>
      <c r="BW37" s="666"/>
      <c r="BX37" s="666"/>
      <c r="BY37" s="666"/>
      <c r="BZ37" s="666"/>
      <c r="CA37" s="666"/>
      <c r="CB37" s="706"/>
      <c r="CD37" s="707" t="s">
        <v>332</v>
      </c>
      <c r="CE37" s="704"/>
      <c r="CF37" s="704"/>
      <c r="CG37" s="704"/>
      <c r="CH37" s="704"/>
      <c r="CI37" s="704"/>
      <c r="CJ37" s="704"/>
      <c r="CK37" s="704"/>
      <c r="CL37" s="704"/>
      <c r="CM37" s="704"/>
      <c r="CN37" s="704"/>
      <c r="CO37" s="704"/>
      <c r="CP37" s="704"/>
      <c r="CQ37" s="705"/>
      <c r="CR37" s="665">
        <v>251170</v>
      </c>
      <c r="CS37" s="676"/>
      <c r="CT37" s="676"/>
      <c r="CU37" s="676"/>
      <c r="CV37" s="676"/>
      <c r="CW37" s="676"/>
      <c r="CX37" s="676"/>
      <c r="CY37" s="677"/>
      <c r="CZ37" s="668">
        <v>6.3</v>
      </c>
      <c r="DA37" s="678"/>
      <c r="DB37" s="678"/>
      <c r="DC37" s="679"/>
      <c r="DD37" s="671">
        <v>243303</v>
      </c>
      <c r="DE37" s="676"/>
      <c r="DF37" s="676"/>
      <c r="DG37" s="676"/>
      <c r="DH37" s="676"/>
      <c r="DI37" s="676"/>
      <c r="DJ37" s="676"/>
      <c r="DK37" s="677"/>
      <c r="DL37" s="671">
        <v>243303</v>
      </c>
      <c r="DM37" s="676"/>
      <c r="DN37" s="676"/>
      <c r="DO37" s="676"/>
      <c r="DP37" s="676"/>
      <c r="DQ37" s="676"/>
      <c r="DR37" s="676"/>
      <c r="DS37" s="676"/>
      <c r="DT37" s="676"/>
      <c r="DU37" s="676"/>
      <c r="DV37" s="677"/>
      <c r="DW37" s="668">
        <v>9.6</v>
      </c>
      <c r="DX37" s="678"/>
      <c r="DY37" s="678"/>
      <c r="DZ37" s="678"/>
      <c r="EA37" s="678"/>
      <c r="EB37" s="678"/>
      <c r="EC37" s="699"/>
    </row>
    <row r="38" spans="2:133" ht="11.25" customHeight="1" x14ac:dyDescent="0.15">
      <c r="B38" s="662" t="s">
        <v>333</v>
      </c>
      <c r="C38" s="663"/>
      <c r="D38" s="663"/>
      <c r="E38" s="663"/>
      <c r="F38" s="663"/>
      <c r="G38" s="663"/>
      <c r="H38" s="663"/>
      <c r="I38" s="663"/>
      <c r="J38" s="663"/>
      <c r="K38" s="663"/>
      <c r="L38" s="663"/>
      <c r="M38" s="663"/>
      <c r="N38" s="663"/>
      <c r="O38" s="663"/>
      <c r="P38" s="663"/>
      <c r="Q38" s="664"/>
      <c r="R38" s="665">
        <v>188709</v>
      </c>
      <c r="S38" s="666"/>
      <c r="T38" s="666"/>
      <c r="U38" s="666"/>
      <c r="V38" s="666"/>
      <c r="W38" s="666"/>
      <c r="X38" s="666"/>
      <c r="Y38" s="667"/>
      <c r="Z38" s="692">
        <v>4.4000000000000004</v>
      </c>
      <c r="AA38" s="692"/>
      <c r="AB38" s="692"/>
      <c r="AC38" s="692"/>
      <c r="AD38" s="693" t="s">
        <v>128</v>
      </c>
      <c r="AE38" s="693"/>
      <c r="AF38" s="693"/>
      <c r="AG38" s="693"/>
      <c r="AH38" s="693"/>
      <c r="AI38" s="693"/>
      <c r="AJ38" s="693"/>
      <c r="AK38" s="693"/>
      <c r="AL38" s="668" t="s">
        <v>128</v>
      </c>
      <c r="AM38" s="669"/>
      <c r="AN38" s="669"/>
      <c r="AO38" s="694"/>
      <c r="AQ38" s="700" t="s">
        <v>334</v>
      </c>
      <c r="AR38" s="701"/>
      <c r="AS38" s="701"/>
      <c r="AT38" s="701"/>
      <c r="AU38" s="701"/>
      <c r="AV38" s="701"/>
      <c r="AW38" s="701"/>
      <c r="AX38" s="701"/>
      <c r="AY38" s="702"/>
      <c r="AZ38" s="665">
        <v>67964</v>
      </c>
      <c r="BA38" s="666"/>
      <c r="BB38" s="666"/>
      <c r="BC38" s="666"/>
      <c r="BD38" s="676"/>
      <c r="BE38" s="676"/>
      <c r="BF38" s="703"/>
      <c r="BG38" s="707" t="s">
        <v>335</v>
      </c>
      <c r="BH38" s="704"/>
      <c r="BI38" s="704"/>
      <c r="BJ38" s="704"/>
      <c r="BK38" s="704"/>
      <c r="BL38" s="704"/>
      <c r="BM38" s="704"/>
      <c r="BN38" s="704"/>
      <c r="BO38" s="704"/>
      <c r="BP38" s="704"/>
      <c r="BQ38" s="704"/>
      <c r="BR38" s="704"/>
      <c r="BS38" s="704"/>
      <c r="BT38" s="704"/>
      <c r="BU38" s="705"/>
      <c r="BV38" s="665">
        <v>532</v>
      </c>
      <c r="BW38" s="666"/>
      <c r="BX38" s="666"/>
      <c r="BY38" s="666"/>
      <c r="BZ38" s="666"/>
      <c r="CA38" s="666"/>
      <c r="CB38" s="706"/>
      <c r="CD38" s="707" t="s">
        <v>336</v>
      </c>
      <c r="CE38" s="704"/>
      <c r="CF38" s="704"/>
      <c r="CG38" s="704"/>
      <c r="CH38" s="704"/>
      <c r="CI38" s="704"/>
      <c r="CJ38" s="704"/>
      <c r="CK38" s="704"/>
      <c r="CL38" s="704"/>
      <c r="CM38" s="704"/>
      <c r="CN38" s="704"/>
      <c r="CO38" s="704"/>
      <c r="CP38" s="704"/>
      <c r="CQ38" s="705"/>
      <c r="CR38" s="665">
        <v>438565</v>
      </c>
      <c r="CS38" s="666"/>
      <c r="CT38" s="666"/>
      <c r="CU38" s="666"/>
      <c r="CV38" s="666"/>
      <c r="CW38" s="666"/>
      <c r="CX38" s="666"/>
      <c r="CY38" s="667"/>
      <c r="CZ38" s="668">
        <v>11</v>
      </c>
      <c r="DA38" s="678"/>
      <c r="DB38" s="678"/>
      <c r="DC38" s="679"/>
      <c r="DD38" s="671">
        <v>394736</v>
      </c>
      <c r="DE38" s="666"/>
      <c r="DF38" s="666"/>
      <c r="DG38" s="666"/>
      <c r="DH38" s="666"/>
      <c r="DI38" s="666"/>
      <c r="DJ38" s="666"/>
      <c r="DK38" s="667"/>
      <c r="DL38" s="671">
        <v>394736</v>
      </c>
      <c r="DM38" s="666"/>
      <c r="DN38" s="666"/>
      <c r="DO38" s="666"/>
      <c r="DP38" s="666"/>
      <c r="DQ38" s="666"/>
      <c r="DR38" s="666"/>
      <c r="DS38" s="666"/>
      <c r="DT38" s="666"/>
      <c r="DU38" s="666"/>
      <c r="DV38" s="667"/>
      <c r="DW38" s="668">
        <v>15.6</v>
      </c>
      <c r="DX38" s="678"/>
      <c r="DY38" s="678"/>
      <c r="DZ38" s="678"/>
      <c r="EA38" s="678"/>
      <c r="EB38" s="678"/>
      <c r="EC38" s="699"/>
    </row>
    <row r="39" spans="2:133" ht="11.25" customHeight="1" x14ac:dyDescent="0.15">
      <c r="B39" s="662" t="s">
        <v>337</v>
      </c>
      <c r="C39" s="663"/>
      <c r="D39" s="663"/>
      <c r="E39" s="663"/>
      <c r="F39" s="663"/>
      <c r="G39" s="663"/>
      <c r="H39" s="663"/>
      <c r="I39" s="663"/>
      <c r="J39" s="663"/>
      <c r="K39" s="663"/>
      <c r="L39" s="663"/>
      <c r="M39" s="663"/>
      <c r="N39" s="663"/>
      <c r="O39" s="663"/>
      <c r="P39" s="663"/>
      <c r="Q39" s="664"/>
      <c r="R39" s="665">
        <v>124306</v>
      </c>
      <c r="S39" s="666"/>
      <c r="T39" s="666"/>
      <c r="U39" s="666"/>
      <c r="V39" s="666"/>
      <c r="W39" s="666"/>
      <c r="X39" s="666"/>
      <c r="Y39" s="667"/>
      <c r="Z39" s="692">
        <v>2.9</v>
      </c>
      <c r="AA39" s="692"/>
      <c r="AB39" s="692"/>
      <c r="AC39" s="692"/>
      <c r="AD39" s="693">
        <v>178</v>
      </c>
      <c r="AE39" s="693"/>
      <c r="AF39" s="693"/>
      <c r="AG39" s="693"/>
      <c r="AH39" s="693"/>
      <c r="AI39" s="693"/>
      <c r="AJ39" s="693"/>
      <c r="AK39" s="693"/>
      <c r="AL39" s="668">
        <v>0</v>
      </c>
      <c r="AM39" s="669"/>
      <c r="AN39" s="669"/>
      <c r="AO39" s="694"/>
      <c r="AQ39" s="700" t="s">
        <v>338</v>
      </c>
      <c r="AR39" s="701"/>
      <c r="AS39" s="701"/>
      <c r="AT39" s="701"/>
      <c r="AU39" s="701"/>
      <c r="AV39" s="701"/>
      <c r="AW39" s="701"/>
      <c r="AX39" s="701"/>
      <c r="AY39" s="702"/>
      <c r="AZ39" s="665">
        <v>24859</v>
      </c>
      <c r="BA39" s="666"/>
      <c r="BB39" s="666"/>
      <c r="BC39" s="666"/>
      <c r="BD39" s="676"/>
      <c r="BE39" s="676"/>
      <c r="BF39" s="703"/>
      <c r="BG39" s="707" t="s">
        <v>339</v>
      </c>
      <c r="BH39" s="704"/>
      <c r="BI39" s="704"/>
      <c r="BJ39" s="704"/>
      <c r="BK39" s="704"/>
      <c r="BL39" s="704"/>
      <c r="BM39" s="704"/>
      <c r="BN39" s="704"/>
      <c r="BO39" s="704"/>
      <c r="BP39" s="704"/>
      <c r="BQ39" s="704"/>
      <c r="BR39" s="704"/>
      <c r="BS39" s="704"/>
      <c r="BT39" s="704"/>
      <c r="BU39" s="705"/>
      <c r="BV39" s="665">
        <v>819</v>
      </c>
      <c r="BW39" s="666"/>
      <c r="BX39" s="666"/>
      <c r="BY39" s="666"/>
      <c r="BZ39" s="666"/>
      <c r="CA39" s="666"/>
      <c r="CB39" s="706"/>
      <c r="CD39" s="707" t="s">
        <v>340</v>
      </c>
      <c r="CE39" s="704"/>
      <c r="CF39" s="704"/>
      <c r="CG39" s="704"/>
      <c r="CH39" s="704"/>
      <c r="CI39" s="704"/>
      <c r="CJ39" s="704"/>
      <c r="CK39" s="704"/>
      <c r="CL39" s="704"/>
      <c r="CM39" s="704"/>
      <c r="CN39" s="704"/>
      <c r="CO39" s="704"/>
      <c r="CP39" s="704"/>
      <c r="CQ39" s="705"/>
      <c r="CR39" s="665">
        <v>123577</v>
      </c>
      <c r="CS39" s="676"/>
      <c r="CT39" s="676"/>
      <c r="CU39" s="676"/>
      <c r="CV39" s="676"/>
      <c r="CW39" s="676"/>
      <c r="CX39" s="676"/>
      <c r="CY39" s="677"/>
      <c r="CZ39" s="668">
        <v>3.1</v>
      </c>
      <c r="DA39" s="678"/>
      <c r="DB39" s="678"/>
      <c r="DC39" s="679"/>
      <c r="DD39" s="671">
        <v>102787</v>
      </c>
      <c r="DE39" s="676"/>
      <c r="DF39" s="676"/>
      <c r="DG39" s="676"/>
      <c r="DH39" s="676"/>
      <c r="DI39" s="676"/>
      <c r="DJ39" s="676"/>
      <c r="DK39" s="677"/>
      <c r="DL39" s="671" t="s">
        <v>128</v>
      </c>
      <c r="DM39" s="676"/>
      <c r="DN39" s="676"/>
      <c r="DO39" s="676"/>
      <c r="DP39" s="676"/>
      <c r="DQ39" s="676"/>
      <c r="DR39" s="676"/>
      <c r="DS39" s="676"/>
      <c r="DT39" s="676"/>
      <c r="DU39" s="676"/>
      <c r="DV39" s="677"/>
      <c r="DW39" s="668" t="s">
        <v>128</v>
      </c>
      <c r="DX39" s="678"/>
      <c r="DY39" s="678"/>
      <c r="DZ39" s="678"/>
      <c r="EA39" s="678"/>
      <c r="EB39" s="678"/>
      <c r="EC39" s="699"/>
    </row>
    <row r="40" spans="2:133" ht="11.25" customHeight="1" x14ac:dyDescent="0.15">
      <c r="B40" s="662" t="s">
        <v>341</v>
      </c>
      <c r="C40" s="663"/>
      <c r="D40" s="663"/>
      <c r="E40" s="663"/>
      <c r="F40" s="663"/>
      <c r="G40" s="663"/>
      <c r="H40" s="663"/>
      <c r="I40" s="663"/>
      <c r="J40" s="663"/>
      <c r="K40" s="663"/>
      <c r="L40" s="663"/>
      <c r="M40" s="663"/>
      <c r="N40" s="663"/>
      <c r="O40" s="663"/>
      <c r="P40" s="663"/>
      <c r="Q40" s="664"/>
      <c r="R40" s="665">
        <v>361110</v>
      </c>
      <c r="S40" s="666"/>
      <c r="T40" s="666"/>
      <c r="U40" s="666"/>
      <c r="V40" s="666"/>
      <c r="W40" s="666"/>
      <c r="X40" s="666"/>
      <c r="Y40" s="667"/>
      <c r="Z40" s="692">
        <v>8.4</v>
      </c>
      <c r="AA40" s="692"/>
      <c r="AB40" s="692"/>
      <c r="AC40" s="692"/>
      <c r="AD40" s="693" t="s">
        <v>241</v>
      </c>
      <c r="AE40" s="693"/>
      <c r="AF40" s="693"/>
      <c r="AG40" s="693"/>
      <c r="AH40" s="693"/>
      <c r="AI40" s="693"/>
      <c r="AJ40" s="693"/>
      <c r="AK40" s="693"/>
      <c r="AL40" s="668" t="s">
        <v>128</v>
      </c>
      <c r="AM40" s="669"/>
      <c r="AN40" s="669"/>
      <c r="AO40" s="694"/>
      <c r="AQ40" s="700" t="s">
        <v>342</v>
      </c>
      <c r="AR40" s="701"/>
      <c r="AS40" s="701"/>
      <c r="AT40" s="701"/>
      <c r="AU40" s="701"/>
      <c r="AV40" s="701"/>
      <c r="AW40" s="701"/>
      <c r="AX40" s="701"/>
      <c r="AY40" s="702"/>
      <c r="AZ40" s="665" t="s">
        <v>128</v>
      </c>
      <c r="BA40" s="666"/>
      <c r="BB40" s="666"/>
      <c r="BC40" s="666"/>
      <c r="BD40" s="676"/>
      <c r="BE40" s="676"/>
      <c r="BF40" s="703"/>
      <c r="BG40" s="708" t="s">
        <v>343</v>
      </c>
      <c r="BH40" s="709"/>
      <c r="BI40" s="709"/>
      <c r="BJ40" s="709"/>
      <c r="BK40" s="709"/>
      <c r="BL40" s="222"/>
      <c r="BM40" s="704" t="s">
        <v>344</v>
      </c>
      <c r="BN40" s="704"/>
      <c r="BO40" s="704"/>
      <c r="BP40" s="704"/>
      <c r="BQ40" s="704"/>
      <c r="BR40" s="704"/>
      <c r="BS40" s="704"/>
      <c r="BT40" s="704"/>
      <c r="BU40" s="705"/>
      <c r="BV40" s="665">
        <v>122</v>
      </c>
      <c r="BW40" s="666"/>
      <c r="BX40" s="666"/>
      <c r="BY40" s="666"/>
      <c r="BZ40" s="666"/>
      <c r="CA40" s="666"/>
      <c r="CB40" s="706"/>
      <c r="CD40" s="707" t="s">
        <v>345</v>
      </c>
      <c r="CE40" s="704"/>
      <c r="CF40" s="704"/>
      <c r="CG40" s="704"/>
      <c r="CH40" s="704"/>
      <c r="CI40" s="704"/>
      <c r="CJ40" s="704"/>
      <c r="CK40" s="704"/>
      <c r="CL40" s="704"/>
      <c r="CM40" s="704"/>
      <c r="CN40" s="704"/>
      <c r="CO40" s="704"/>
      <c r="CP40" s="704"/>
      <c r="CQ40" s="705"/>
      <c r="CR40" s="665">
        <v>80085</v>
      </c>
      <c r="CS40" s="666"/>
      <c r="CT40" s="666"/>
      <c r="CU40" s="666"/>
      <c r="CV40" s="666"/>
      <c r="CW40" s="666"/>
      <c r="CX40" s="666"/>
      <c r="CY40" s="667"/>
      <c r="CZ40" s="668">
        <v>2</v>
      </c>
      <c r="DA40" s="678"/>
      <c r="DB40" s="678"/>
      <c r="DC40" s="679"/>
      <c r="DD40" s="671" t="s">
        <v>241</v>
      </c>
      <c r="DE40" s="666"/>
      <c r="DF40" s="666"/>
      <c r="DG40" s="666"/>
      <c r="DH40" s="666"/>
      <c r="DI40" s="666"/>
      <c r="DJ40" s="666"/>
      <c r="DK40" s="667"/>
      <c r="DL40" s="671" t="s">
        <v>128</v>
      </c>
      <c r="DM40" s="666"/>
      <c r="DN40" s="666"/>
      <c r="DO40" s="666"/>
      <c r="DP40" s="666"/>
      <c r="DQ40" s="666"/>
      <c r="DR40" s="666"/>
      <c r="DS40" s="666"/>
      <c r="DT40" s="666"/>
      <c r="DU40" s="666"/>
      <c r="DV40" s="667"/>
      <c r="DW40" s="668" t="s">
        <v>128</v>
      </c>
      <c r="DX40" s="678"/>
      <c r="DY40" s="678"/>
      <c r="DZ40" s="678"/>
      <c r="EA40" s="678"/>
      <c r="EB40" s="678"/>
      <c r="EC40" s="699"/>
    </row>
    <row r="41" spans="2:133" ht="11.25" customHeight="1" x14ac:dyDescent="0.15">
      <c r="B41" s="662" t="s">
        <v>346</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92" t="s">
        <v>128</v>
      </c>
      <c r="AA41" s="692"/>
      <c r="AB41" s="692"/>
      <c r="AC41" s="692"/>
      <c r="AD41" s="693" t="s">
        <v>128</v>
      </c>
      <c r="AE41" s="693"/>
      <c r="AF41" s="693"/>
      <c r="AG41" s="693"/>
      <c r="AH41" s="693"/>
      <c r="AI41" s="693"/>
      <c r="AJ41" s="693"/>
      <c r="AK41" s="693"/>
      <c r="AL41" s="668" t="s">
        <v>241</v>
      </c>
      <c r="AM41" s="669"/>
      <c r="AN41" s="669"/>
      <c r="AO41" s="694"/>
      <c r="AQ41" s="700" t="s">
        <v>347</v>
      </c>
      <c r="AR41" s="701"/>
      <c r="AS41" s="701"/>
      <c r="AT41" s="701"/>
      <c r="AU41" s="701"/>
      <c r="AV41" s="701"/>
      <c r="AW41" s="701"/>
      <c r="AX41" s="701"/>
      <c r="AY41" s="702"/>
      <c r="AZ41" s="665">
        <v>41912</v>
      </c>
      <c r="BA41" s="666"/>
      <c r="BB41" s="666"/>
      <c r="BC41" s="666"/>
      <c r="BD41" s="676"/>
      <c r="BE41" s="676"/>
      <c r="BF41" s="703"/>
      <c r="BG41" s="708"/>
      <c r="BH41" s="709"/>
      <c r="BI41" s="709"/>
      <c r="BJ41" s="709"/>
      <c r="BK41" s="709"/>
      <c r="BL41" s="222"/>
      <c r="BM41" s="704" t="s">
        <v>348</v>
      </c>
      <c r="BN41" s="704"/>
      <c r="BO41" s="704"/>
      <c r="BP41" s="704"/>
      <c r="BQ41" s="704"/>
      <c r="BR41" s="704"/>
      <c r="BS41" s="704"/>
      <c r="BT41" s="704"/>
      <c r="BU41" s="705"/>
      <c r="BV41" s="665" t="s">
        <v>128</v>
      </c>
      <c r="BW41" s="666"/>
      <c r="BX41" s="666"/>
      <c r="BY41" s="666"/>
      <c r="BZ41" s="666"/>
      <c r="CA41" s="666"/>
      <c r="CB41" s="706"/>
      <c r="CD41" s="707" t="s">
        <v>349</v>
      </c>
      <c r="CE41" s="704"/>
      <c r="CF41" s="704"/>
      <c r="CG41" s="704"/>
      <c r="CH41" s="704"/>
      <c r="CI41" s="704"/>
      <c r="CJ41" s="704"/>
      <c r="CK41" s="704"/>
      <c r="CL41" s="704"/>
      <c r="CM41" s="704"/>
      <c r="CN41" s="704"/>
      <c r="CO41" s="704"/>
      <c r="CP41" s="704"/>
      <c r="CQ41" s="705"/>
      <c r="CR41" s="665" t="s">
        <v>128</v>
      </c>
      <c r="CS41" s="676"/>
      <c r="CT41" s="676"/>
      <c r="CU41" s="676"/>
      <c r="CV41" s="676"/>
      <c r="CW41" s="676"/>
      <c r="CX41" s="676"/>
      <c r="CY41" s="677"/>
      <c r="CZ41" s="668" t="s">
        <v>128</v>
      </c>
      <c r="DA41" s="678"/>
      <c r="DB41" s="678"/>
      <c r="DC41" s="679"/>
      <c r="DD41" s="671" t="s">
        <v>241</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350</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92" t="s">
        <v>128</v>
      </c>
      <c r="AA42" s="692"/>
      <c r="AB42" s="692"/>
      <c r="AC42" s="692"/>
      <c r="AD42" s="693" t="s">
        <v>241</v>
      </c>
      <c r="AE42" s="693"/>
      <c r="AF42" s="693"/>
      <c r="AG42" s="693"/>
      <c r="AH42" s="693"/>
      <c r="AI42" s="693"/>
      <c r="AJ42" s="693"/>
      <c r="AK42" s="693"/>
      <c r="AL42" s="668" t="s">
        <v>241</v>
      </c>
      <c r="AM42" s="669"/>
      <c r="AN42" s="669"/>
      <c r="AO42" s="694"/>
      <c r="AQ42" s="712" t="s">
        <v>351</v>
      </c>
      <c r="AR42" s="713"/>
      <c r="AS42" s="713"/>
      <c r="AT42" s="713"/>
      <c r="AU42" s="713"/>
      <c r="AV42" s="713"/>
      <c r="AW42" s="713"/>
      <c r="AX42" s="713"/>
      <c r="AY42" s="714"/>
      <c r="AZ42" s="645">
        <v>196217</v>
      </c>
      <c r="BA42" s="680"/>
      <c r="BB42" s="680"/>
      <c r="BC42" s="680"/>
      <c r="BD42" s="646"/>
      <c r="BE42" s="646"/>
      <c r="BF42" s="695"/>
      <c r="BG42" s="710"/>
      <c r="BH42" s="711"/>
      <c r="BI42" s="711"/>
      <c r="BJ42" s="711"/>
      <c r="BK42" s="711"/>
      <c r="BL42" s="223"/>
      <c r="BM42" s="696" t="s">
        <v>352</v>
      </c>
      <c r="BN42" s="696"/>
      <c r="BO42" s="696"/>
      <c r="BP42" s="696"/>
      <c r="BQ42" s="696"/>
      <c r="BR42" s="696"/>
      <c r="BS42" s="696"/>
      <c r="BT42" s="696"/>
      <c r="BU42" s="697"/>
      <c r="BV42" s="645">
        <v>424</v>
      </c>
      <c r="BW42" s="680"/>
      <c r="BX42" s="680"/>
      <c r="BY42" s="680"/>
      <c r="BZ42" s="680"/>
      <c r="CA42" s="680"/>
      <c r="CB42" s="698"/>
      <c r="CD42" s="662" t="s">
        <v>353</v>
      </c>
      <c r="CE42" s="663"/>
      <c r="CF42" s="663"/>
      <c r="CG42" s="663"/>
      <c r="CH42" s="663"/>
      <c r="CI42" s="663"/>
      <c r="CJ42" s="663"/>
      <c r="CK42" s="663"/>
      <c r="CL42" s="663"/>
      <c r="CM42" s="663"/>
      <c r="CN42" s="663"/>
      <c r="CO42" s="663"/>
      <c r="CP42" s="663"/>
      <c r="CQ42" s="664"/>
      <c r="CR42" s="665">
        <v>533675</v>
      </c>
      <c r="CS42" s="676"/>
      <c r="CT42" s="676"/>
      <c r="CU42" s="676"/>
      <c r="CV42" s="676"/>
      <c r="CW42" s="676"/>
      <c r="CX42" s="676"/>
      <c r="CY42" s="677"/>
      <c r="CZ42" s="668">
        <v>13.3</v>
      </c>
      <c r="DA42" s="678"/>
      <c r="DB42" s="678"/>
      <c r="DC42" s="679"/>
      <c r="DD42" s="671">
        <v>35066</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354</v>
      </c>
      <c r="C43" s="663"/>
      <c r="D43" s="663"/>
      <c r="E43" s="663"/>
      <c r="F43" s="663"/>
      <c r="G43" s="663"/>
      <c r="H43" s="663"/>
      <c r="I43" s="663"/>
      <c r="J43" s="663"/>
      <c r="K43" s="663"/>
      <c r="L43" s="663"/>
      <c r="M43" s="663"/>
      <c r="N43" s="663"/>
      <c r="O43" s="663"/>
      <c r="P43" s="663"/>
      <c r="Q43" s="664"/>
      <c r="R43" s="665">
        <v>78910</v>
      </c>
      <c r="S43" s="666"/>
      <c r="T43" s="666"/>
      <c r="U43" s="666"/>
      <c r="V43" s="666"/>
      <c r="W43" s="666"/>
      <c r="X43" s="666"/>
      <c r="Y43" s="667"/>
      <c r="Z43" s="692">
        <v>1.8</v>
      </c>
      <c r="AA43" s="692"/>
      <c r="AB43" s="692"/>
      <c r="AC43" s="692"/>
      <c r="AD43" s="693" t="s">
        <v>128</v>
      </c>
      <c r="AE43" s="693"/>
      <c r="AF43" s="693"/>
      <c r="AG43" s="693"/>
      <c r="AH43" s="693"/>
      <c r="AI43" s="693"/>
      <c r="AJ43" s="693"/>
      <c r="AK43" s="693"/>
      <c r="AL43" s="668" t="s">
        <v>128</v>
      </c>
      <c r="AM43" s="669"/>
      <c r="AN43" s="669"/>
      <c r="AO43" s="694"/>
      <c r="BV43" s="224"/>
      <c r="BW43" s="224"/>
      <c r="BX43" s="224"/>
      <c r="BY43" s="224"/>
      <c r="BZ43" s="224"/>
      <c r="CA43" s="224"/>
      <c r="CB43" s="224"/>
      <c r="CD43" s="662" t="s">
        <v>355</v>
      </c>
      <c r="CE43" s="663"/>
      <c r="CF43" s="663"/>
      <c r="CG43" s="663"/>
      <c r="CH43" s="663"/>
      <c r="CI43" s="663"/>
      <c r="CJ43" s="663"/>
      <c r="CK43" s="663"/>
      <c r="CL43" s="663"/>
      <c r="CM43" s="663"/>
      <c r="CN43" s="663"/>
      <c r="CO43" s="663"/>
      <c r="CP43" s="663"/>
      <c r="CQ43" s="664"/>
      <c r="CR43" s="665">
        <v>11107</v>
      </c>
      <c r="CS43" s="676"/>
      <c r="CT43" s="676"/>
      <c r="CU43" s="676"/>
      <c r="CV43" s="676"/>
      <c r="CW43" s="676"/>
      <c r="CX43" s="676"/>
      <c r="CY43" s="677"/>
      <c r="CZ43" s="668">
        <v>0.3</v>
      </c>
      <c r="DA43" s="678"/>
      <c r="DB43" s="678"/>
      <c r="DC43" s="679"/>
      <c r="DD43" s="671">
        <v>11107</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356</v>
      </c>
      <c r="C44" s="643"/>
      <c r="D44" s="643"/>
      <c r="E44" s="643"/>
      <c r="F44" s="643"/>
      <c r="G44" s="643"/>
      <c r="H44" s="643"/>
      <c r="I44" s="643"/>
      <c r="J44" s="643"/>
      <c r="K44" s="643"/>
      <c r="L44" s="643"/>
      <c r="M44" s="643"/>
      <c r="N44" s="643"/>
      <c r="O44" s="643"/>
      <c r="P44" s="643"/>
      <c r="Q44" s="644"/>
      <c r="R44" s="645">
        <v>4295534</v>
      </c>
      <c r="S44" s="680"/>
      <c r="T44" s="680"/>
      <c r="U44" s="680"/>
      <c r="V44" s="680"/>
      <c r="W44" s="680"/>
      <c r="X44" s="680"/>
      <c r="Y44" s="681"/>
      <c r="Z44" s="682">
        <v>100</v>
      </c>
      <c r="AA44" s="682"/>
      <c r="AB44" s="682"/>
      <c r="AC44" s="682"/>
      <c r="AD44" s="683">
        <v>2455682</v>
      </c>
      <c r="AE44" s="683"/>
      <c r="AF44" s="683"/>
      <c r="AG44" s="683"/>
      <c r="AH44" s="683"/>
      <c r="AI44" s="683"/>
      <c r="AJ44" s="683"/>
      <c r="AK44" s="683"/>
      <c r="AL44" s="648">
        <v>100</v>
      </c>
      <c r="AM44" s="684"/>
      <c r="AN44" s="684"/>
      <c r="AO44" s="685"/>
      <c r="CD44" s="686" t="s">
        <v>303</v>
      </c>
      <c r="CE44" s="687"/>
      <c r="CF44" s="662" t="s">
        <v>357</v>
      </c>
      <c r="CG44" s="663"/>
      <c r="CH44" s="663"/>
      <c r="CI44" s="663"/>
      <c r="CJ44" s="663"/>
      <c r="CK44" s="663"/>
      <c r="CL44" s="663"/>
      <c r="CM44" s="663"/>
      <c r="CN44" s="663"/>
      <c r="CO44" s="663"/>
      <c r="CP44" s="663"/>
      <c r="CQ44" s="664"/>
      <c r="CR44" s="665">
        <v>533675</v>
      </c>
      <c r="CS44" s="666"/>
      <c r="CT44" s="666"/>
      <c r="CU44" s="666"/>
      <c r="CV44" s="666"/>
      <c r="CW44" s="666"/>
      <c r="CX44" s="666"/>
      <c r="CY44" s="667"/>
      <c r="CZ44" s="668">
        <v>13.3</v>
      </c>
      <c r="DA44" s="669"/>
      <c r="DB44" s="669"/>
      <c r="DC44" s="670"/>
      <c r="DD44" s="671">
        <v>35066</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8"/>
      <c r="CE45" s="689"/>
      <c r="CF45" s="662" t="s">
        <v>358</v>
      </c>
      <c r="CG45" s="663"/>
      <c r="CH45" s="663"/>
      <c r="CI45" s="663"/>
      <c r="CJ45" s="663"/>
      <c r="CK45" s="663"/>
      <c r="CL45" s="663"/>
      <c r="CM45" s="663"/>
      <c r="CN45" s="663"/>
      <c r="CO45" s="663"/>
      <c r="CP45" s="663"/>
      <c r="CQ45" s="664"/>
      <c r="CR45" s="665">
        <v>391996</v>
      </c>
      <c r="CS45" s="676"/>
      <c r="CT45" s="676"/>
      <c r="CU45" s="676"/>
      <c r="CV45" s="676"/>
      <c r="CW45" s="676"/>
      <c r="CX45" s="676"/>
      <c r="CY45" s="677"/>
      <c r="CZ45" s="668">
        <v>9.8000000000000007</v>
      </c>
      <c r="DA45" s="678"/>
      <c r="DB45" s="678"/>
      <c r="DC45" s="679"/>
      <c r="DD45" s="671">
        <v>14283</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8"/>
      <c r="CE46" s="689"/>
      <c r="CF46" s="662" t="s">
        <v>360</v>
      </c>
      <c r="CG46" s="663"/>
      <c r="CH46" s="663"/>
      <c r="CI46" s="663"/>
      <c r="CJ46" s="663"/>
      <c r="CK46" s="663"/>
      <c r="CL46" s="663"/>
      <c r="CM46" s="663"/>
      <c r="CN46" s="663"/>
      <c r="CO46" s="663"/>
      <c r="CP46" s="663"/>
      <c r="CQ46" s="664"/>
      <c r="CR46" s="665">
        <v>141679</v>
      </c>
      <c r="CS46" s="666"/>
      <c r="CT46" s="666"/>
      <c r="CU46" s="666"/>
      <c r="CV46" s="666"/>
      <c r="CW46" s="666"/>
      <c r="CX46" s="666"/>
      <c r="CY46" s="667"/>
      <c r="CZ46" s="668">
        <v>3.5</v>
      </c>
      <c r="DA46" s="669"/>
      <c r="DB46" s="669"/>
      <c r="DC46" s="670"/>
      <c r="DD46" s="671">
        <v>20783</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361</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362</v>
      </c>
      <c r="CG47" s="663"/>
      <c r="CH47" s="663"/>
      <c r="CI47" s="663"/>
      <c r="CJ47" s="663"/>
      <c r="CK47" s="663"/>
      <c r="CL47" s="663"/>
      <c r="CM47" s="663"/>
      <c r="CN47" s="663"/>
      <c r="CO47" s="663"/>
      <c r="CP47" s="663"/>
      <c r="CQ47" s="664"/>
      <c r="CR47" s="665" t="s">
        <v>128</v>
      </c>
      <c r="CS47" s="676"/>
      <c r="CT47" s="676"/>
      <c r="CU47" s="676"/>
      <c r="CV47" s="676"/>
      <c r="CW47" s="676"/>
      <c r="CX47" s="676"/>
      <c r="CY47" s="677"/>
      <c r="CZ47" s="668" t="s">
        <v>241</v>
      </c>
      <c r="DA47" s="678"/>
      <c r="DB47" s="678"/>
      <c r="DC47" s="679"/>
      <c r="DD47" s="671" t="s">
        <v>128</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363</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364</v>
      </c>
      <c r="CG48" s="663"/>
      <c r="CH48" s="663"/>
      <c r="CI48" s="663"/>
      <c r="CJ48" s="663"/>
      <c r="CK48" s="663"/>
      <c r="CL48" s="663"/>
      <c r="CM48" s="663"/>
      <c r="CN48" s="663"/>
      <c r="CO48" s="663"/>
      <c r="CP48" s="663"/>
      <c r="CQ48" s="664"/>
      <c r="CR48" s="665" t="s">
        <v>128</v>
      </c>
      <c r="CS48" s="666"/>
      <c r="CT48" s="666"/>
      <c r="CU48" s="666"/>
      <c r="CV48" s="666"/>
      <c r="CW48" s="666"/>
      <c r="CX48" s="666"/>
      <c r="CY48" s="667"/>
      <c r="CZ48" s="668" t="s">
        <v>128</v>
      </c>
      <c r="DA48" s="669"/>
      <c r="DB48" s="669"/>
      <c r="DC48" s="670"/>
      <c r="DD48" s="671" t="s">
        <v>241</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2" t="s">
        <v>365</v>
      </c>
      <c r="CE49" s="643"/>
      <c r="CF49" s="643"/>
      <c r="CG49" s="643"/>
      <c r="CH49" s="643"/>
      <c r="CI49" s="643"/>
      <c r="CJ49" s="643"/>
      <c r="CK49" s="643"/>
      <c r="CL49" s="643"/>
      <c r="CM49" s="643"/>
      <c r="CN49" s="643"/>
      <c r="CO49" s="643"/>
      <c r="CP49" s="643"/>
      <c r="CQ49" s="644"/>
      <c r="CR49" s="645">
        <v>3998327</v>
      </c>
      <c r="CS49" s="646"/>
      <c r="CT49" s="646"/>
      <c r="CU49" s="646"/>
      <c r="CV49" s="646"/>
      <c r="CW49" s="646"/>
      <c r="CX49" s="646"/>
      <c r="CY49" s="647"/>
      <c r="CZ49" s="648">
        <v>100</v>
      </c>
      <c r="DA49" s="649"/>
      <c r="DB49" s="649"/>
      <c r="DC49" s="650"/>
      <c r="DD49" s="651">
        <v>2574360</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AbiT07W2MRr6hsSwtmQUQisNf3LHo1itLVjdno0d6Up6H/FE/I9od/iWZwUd2zjWsvqZfOyI/fTBoeNo/DpwcQ==" saltValue="fzVfaiTxLyETP2vVQnAR8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5" t="s">
        <v>366</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6" t="s">
        <v>367</v>
      </c>
      <c r="DK2" s="1157"/>
      <c r="DL2" s="1157"/>
      <c r="DM2" s="1157"/>
      <c r="DN2" s="1157"/>
      <c r="DO2" s="1158"/>
      <c r="DP2" s="231"/>
      <c r="DQ2" s="1156" t="s">
        <v>368</v>
      </c>
      <c r="DR2" s="1157"/>
      <c r="DS2" s="1157"/>
      <c r="DT2" s="1157"/>
      <c r="DU2" s="1157"/>
      <c r="DV2" s="1157"/>
      <c r="DW2" s="1157"/>
      <c r="DX2" s="1157"/>
      <c r="DY2" s="1157"/>
      <c r="DZ2" s="115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4" t="s">
        <v>369</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35"/>
      <c r="BA4" s="235"/>
      <c r="BB4" s="235"/>
      <c r="BC4" s="235"/>
      <c r="BD4" s="235"/>
      <c r="BE4" s="236"/>
      <c r="BF4" s="236"/>
      <c r="BG4" s="236"/>
      <c r="BH4" s="236"/>
      <c r="BI4" s="236"/>
      <c r="BJ4" s="236"/>
      <c r="BK4" s="236"/>
      <c r="BL4" s="236"/>
      <c r="BM4" s="236"/>
      <c r="BN4" s="236"/>
      <c r="BO4" s="236"/>
      <c r="BP4" s="236"/>
      <c r="BQ4" s="795" t="s">
        <v>370</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7"/>
    </row>
    <row r="5" spans="1:131" s="238" customFormat="1" ht="26.25" customHeight="1" x14ac:dyDescent="0.15">
      <c r="A5" s="1060" t="s">
        <v>371</v>
      </c>
      <c r="B5" s="1061"/>
      <c r="C5" s="1061"/>
      <c r="D5" s="1061"/>
      <c r="E5" s="1061"/>
      <c r="F5" s="1061"/>
      <c r="G5" s="1061"/>
      <c r="H5" s="1061"/>
      <c r="I5" s="1061"/>
      <c r="J5" s="1061"/>
      <c r="K5" s="1061"/>
      <c r="L5" s="1061"/>
      <c r="M5" s="1061"/>
      <c r="N5" s="1061"/>
      <c r="O5" s="1061"/>
      <c r="P5" s="1062"/>
      <c r="Q5" s="1066" t="s">
        <v>372</v>
      </c>
      <c r="R5" s="1067"/>
      <c r="S5" s="1067"/>
      <c r="T5" s="1067"/>
      <c r="U5" s="1068"/>
      <c r="V5" s="1066" t="s">
        <v>373</v>
      </c>
      <c r="W5" s="1067"/>
      <c r="X5" s="1067"/>
      <c r="Y5" s="1067"/>
      <c r="Z5" s="1068"/>
      <c r="AA5" s="1066" t="s">
        <v>374</v>
      </c>
      <c r="AB5" s="1067"/>
      <c r="AC5" s="1067"/>
      <c r="AD5" s="1067"/>
      <c r="AE5" s="1067"/>
      <c r="AF5" s="1159" t="s">
        <v>375</v>
      </c>
      <c r="AG5" s="1067"/>
      <c r="AH5" s="1067"/>
      <c r="AI5" s="1067"/>
      <c r="AJ5" s="1080"/>
      <c r="AK5" s="1067" t="s">
        <v>376</v>
      </c>
      <c r="AL5" s="1067"/>
      <c r="AM5" s="1067"/>
      <c r="AN5" s="1067"/>
      <c r="AO5" s="1068"/>
      <c r="AP5" s="1066" t="s">
        <v>377</v>
      </c>
      <c r="AQ5" s="1067"/>
      <c r="AR5" s="1067"/>
      <c r="AS5" s="1067"/>
      <c r="AT5" s="1068"/>
      <c r="AU5" s="1066" t="s">
        <v>378</v>
      </c>
      <c r="AV5" s="1067"/>
      <c r="AW5" s="1067"/>
      <c r="AX5" s="1067"/>
      <c r="AY5" s="1080"/>
      <c r="AZ5" s="235"/>
      <c r="BA5" s="235"/>
      <c r="BB5" s="235"/>
      <c r="BC5" s="235"/>
      <c r="BD5" s="235"/>
      <c r="BE5" s="236"/>
      <c r="BF5" s="236"/>
      <c r="BG5" s="236"/>
      <c r="BH5" s="236"/>
      <c r="BI5" s="236"/>
      <c r="BJ5" s="236"/>
      <c r="BK5" s="236"/>
      <c r="BL5" s="236"/>
      <c r="BM5" s="236"/>
      <c r="BN5" s="236"/>
      <c r="BO5" s="236"/>
      <c r="BP5" s="236"/>
      <c r="BQ5" s="1060" t="s">
        <v>379</v>
      </c>
      <c r="BR5" s="1061"/>
      <c r="BS5" s="1061"/>
      <c r="BT5" s="1061"/>
      <c r="BU5" s="1061"/>
      <c r="BV5" s="1061"/>
      <c r="BW5" s="1061"/>
      <c r="BX5" s="1061"/>
      <c r="BY5" s="1061"/>
      <c r="BZ5" s="1061"/>
      <c r="CA5" s="1061"/>
      <c r="CB5" s="1061"/>
      <c r="CC5" s="1061"/>
      <c r="CD5" s="1061"/>
      <c r="CE5" s="1061"/>
      <c r="CF5" s="1061"/>
      <c r="CG5" s="1062"/>
      <c r="CH5" s="1066" t="s">
        <v>380</v>
      </c>
      <c r="CI5" s="1067"/>
      <c r="CJ5" s="1067"/>
      <c r="CK5" s="1067"/>
      <c r="CL5" s="1068"/>
      <c r="CM5" s="1066" t="s">
        <v>381</v>
      </c>
      <c r="CN5" s="1067"/>
      <c r="CO5" s="1067"/>
      <c r="CP5" s="1067"/>
      <c r="CQ5" s="1068"/>
      <c r="CR5" s="1066" t="s">
        <v>382</v>
      </c>
      <c r="CS5" s="1067"/>
      <c r="CT5" s="1067"/>
      <c r="CU5" s="1067"/>
      <c r="CV5" s="1068"/>
      <c r="CW5" s="1066" t="s">
        <v>383</v>
      </c>
      <c r="CX5" s="1067"/>
      <c r="CY5" s="1067"/>
      <c r="CZ5" s="1067"/>
      <c r="DA5" s="1068"/>
      <c r="DB5" s="1066" t="s">
        <v>384</v>
      </c>
      <c r="DC5" s="1067"/>
      <c r="DD5" s="1067"/>
      <c r="DE5" s="1067"/>
      <c r="DF5" s="1068"/>
      <c r="DG5" s="1149" t="s">
        <v>385</v>
      </c>
      <c r="DH5" s="1150"/>
      <c r="DI5" s="1150"/>
      <c r="DJ5" s="1150"/>
      <c r="DK5" s="1151"/>
      <c r="DL5" s="1149" t="s">
        <v>386</v>
      </c>
      <c r="DM5" s="1150"/>
      <c r="DN5" s="1150"/>
      <c r="DO5" s="1150"/>
      <c r="DP5" s="1151"/>
      <c r="DQ5" s="1066" t="s">
        <v>387</v>
      </c>
      <c r="DR5" s="1067"/>
      <c r="DS5" s="1067"/>
      <c r="DT5" s="1067"/>
      <c r="DU5" s="1068"/>
      <c r="DV5" s="1066" t="s">
        <v>378</v>
      </c>
      <c r="DW5" s="1067"/>
      <c r="DX5" s="1067"/>
      <c r="DY5" s="1067"/>
      <c r="DZ5" s="1080"/>
      <c r="EA5" s="237"/>
    </row>
    <row r="6" spans="1:131" s="238"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35"/>
      <c r="BA6" s="235"/>
      <c r="BB6" s="235"/>
      <c r="BC6" s="235"/>
      <c r="BD6" s="235"/>
      <c r="BE6" s="236"/>
      <c r="BF6" s="236"/>
      <c r="BG6" s="236"/>
      <c r="BH6" s="236"/>
      <c r="BI6" s="236"/>
      <c r="BJ6" s="236"/>
      <c r="BK6" s="236"/>
      <c r="BL6" s="236"/>
      <c r="BM6" s="236"/>
      <c r="BN6" s="236"/>
      <c r="BO6" s="236"/>
      <c r="BP6" s="236"/>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7"/>
    </row>
    <row r="7" spans="1:131" s="238" customFormat="1" ht="26.25" customHeight="1" thickTop="1" x14ac:dyDescent="0.15">
      <c r="A7" s="239">
        <v>1</v>
      </c>
      <c r="B7" s="1112" t="s">
        <v>388</v>
      </c>
      <c r="C7" s="1113"/>
      <c r="D7" s="1113"/>
      <c r="E7" s="1113"/>
      <c r="F7" s="1113"/>
      <c r="G7" s="1113"/>
      <c r="H7" s="1113"/>
      <c r="I7" s="1113"/>
      <c r="J7" s="1113"/>
      <c r="K7" s="1113"/>
      <c r="L7" s="1113"/>
      <c r="M7" s="1113"/>
      <c r="N7" s="1113"/>
      <c r="O7" s="1113"/>
      <c r="P7" s="1114"/>
      <c r="Q7" s="1167">
        <v>4295</v>
      </c>
      <c r="R7" s="1168"/>
      <c r="S7" s="1168"/>
      <c r="T7" s="1168"/>
      <c r="U7" s="1168"/>
      <c r="V7" s="1168">
        <v>3998</v>
      </c>
      <c r="W7" s="1168"/>
      <c r="X7" s="1168"/>
      <c r="Y7" s="1168"/>
      <c r="Z7" s="1168"/>
      <c r="AA7" s="1168">
        <v>297</v>
      </c>
      <c r="AB7" s="1168"/>
      <c r="AC7" s="1168"/>
      <c r="AD7" s="1168"/>
      <c r="AE7" s="1169"/>
      <c r="AF7" s="1170">
        <v>291</v>
      </c>
      <c r="AG7" s="1171"/>
      <c r="AH7" s="1171"/>
      <c r="AI7" s="1171"/>
      <c r="AJ7" s="1172"/>
      <c r="AK7" s="1173">
        <v>32</v>
      </c>
      <c r="AL7" s="1174"/>
      <c r="AM7" s="1174"/>
      <c r="AN7" s="1174"/>
      <c r="AO7" s="1174"/>
      <c r="AP7" s="1174">
        <v>4580</v>
      </c>
      <c r="AQ7" s="1174"/>
      <c r="AR7" s="1174"/>
      <c r="AS7" s="1174"/>
      <c r="AT7" s="1174"/>
      <c r="AU7" s="1175"/>
      <c r="AV7" s="1175"/>
      <c r="AW7" s="1175"/>
      <c r="AX7" s="1175"/>
      <c r="AY7" s="1176"/>
      <c r="AZ7" s="235"/>
      <c r="BA7" s="235"/>
      <c r="BB7" s="235"/>
      <c r="BC7" s="235"/>
      <c r="BD7" s="235"/>
      <c r="BE7" s="236"/>
      <c r="BF7" s="236"/>
      <c r="BG7" s="236"/>
      <c r="BH7" s="236"/>
      <c r="BI7" s="236"/>
      <c r="BJ7" s="236"/>
      <c r="BK7" s="236"/>
      <c r="BL7" s="236"/>
      <c r="BM7" s="236"/>
      <c r="BN7" s="236"/>
      <c r="BO7" s="236"/>
      <c r="BP7" s="236"/>
      <c r="BQ7" s="239">
        <v>1</v>
      </c>
      <c r="BR7" s="240"/>
      <c r="BS7" s="1164"/>
      <c r="BT7" s="1165"/>
      <c r="BU7" s="1165"/>
      <c r="BV7" s="1165"/>
      <c r="BW7" s="1165"/>
      <c r="BX7" s="1165"/>
      <c r="BY7" s="1165"/>
      <c r="BZ7" s="1165"/>
      <c r="CA7" s="1165"/>
      <c r="CB7" s="1165"/>
      <c r="CC7" s="1165"/>
      <c r="CD7" s="1165"/>
      <c r="CE7" s="1165"/>
      <c r="CF7" s="1165"/>
      <c r="CG7" s="1177"/>
      <c r="CH7" s="1161"/>
      <c r="CI7" s="1162"/>
      <c r="CJ7" s="1162"/>
      <c r="CK7" s="1162"/>
      <c r="CL7" s="1163"/>
      <c r="CM7" s="1161"/>
      <c r="CN7" s="1162"/>
      <c r="CO7" s="1162"/>
      <c r="CP7" s="1162"/>
      <c r="CQ7" s="1163"/>
      <c r="CR7" s="1161"/>
      <c r="CS7" s="1162"/>
      <c r="CT7" s="1162"/>
      <c r="CU7" s="1162"/>
      <c r="CV7" s="1163"/>
      <c r="CW7" s="1161"/>
      <c r="CX7" s="1162"/>
      <c r="CY7" s="1162"/>
      <c r="CZ7" s="1162"/>
      <c r="DA7" s="1163"/>
      <c r="DB7" s="1161"/>
      <c r="DC7" s="1162"/>
      <c r="DD7" s="1162"/>
      <c r="DE7" s="1162"/>
      <c r="DF7" s="1163"/>
      <c r="DG7" s="1161"/>
      <c r="DH7" s="1162"/>
      <c r="DI7" s="1162"/>
      <c r="DJ7" s="1162"/>
      <c r="DK7" s="1163"/>
      <c r="DL7" s="1161"/>
      <c r="DM7" s="1162"/>
      <c r="DN7" s="1162"/>
      <c r="DO7" s="1162"/>
      <c r="DP7" s="1163"/>
      <c r="DQ7" s="1161"/>
      <c r="DR7" s="1162"/>
      <c r="DS7" s="1162"/>
      <c r="DT7" s="1162"/>
      <c r="DU7" s="1163"/>
      <c r="DV7" s="1164"/>
      <c r="DW7" s="1165"/>
      <c r="DX7" s="1165"/>
      <c r="DY7" s="1165"/>
      <c r="DZ7" s="1166"/>
      <c r="EA7" s="237"/>
    </row>
    <row r="8" spans="1:131" s="238" customFormat="1" ht="26.25" customHeight="1" x14ac:dyDescent="0.15">
      <c r="A8" s="241">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35"/>
      <c r="BA8" s="235"/>
      <c r="BB8" s="235"/>
      <c r="BC8" s="235"/>
      <c r="BD8" s="235"/>
      <c r="BE8" s="236"/>
      <c r="BF8" s="236"/>
      <c r="BG8" s="236"/>
      <c r="BH8" s="236"/>
      <c r="BI8" s="236"/>
      <c r="BJ8" s="236"/>
      <c r="BK8" s="236"/>
      <c r="BL8" s="236"/>
      <c r="BM8" s="236"/>
      <c r="BN8" s="236"/>
      <c r="BO8" s="236"/>
      <c r="BP8" s="236"/>
      <c r="BQ8" s="241">
        <v>2</v>
      </c>
      <c r="BR8" s="242"/>
      <c r="BS8" s="1057"/>
      <c r="BT8" s="1058"/>
      <c r="BU8" s="1058"/>
      <c r="BV8" s="1058"/>
      <c r="BW8" s="1058"/>
      <c r="BX8" s="1058"/>
      <c r="BY8" s="1058"/>
      <c r="BZ8" s="1058"/>
      <c r="CA8" s="1058"/>
      <c r="CB8" s="1058"/>
      <c r="CC8" s="1058"/>
      <c r="CD8" s="1058"/>
      <c r="CE8" s="1058"/>
      <c r="CF8" s="1058"/>
      <c r="CG8" s="1079"/>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7"/>
    </row>
    <row r="9" spans="1:131" s="238" customFormat="1" ht="26.25" customHeight="1" x14ac:dyDescent="0.15">
      <c r="A9" s="241">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35"/>
      <c r="BA9" s="235"/>
      <c r="BB9" s="235"/>
      <c r="BC9" s="235"/>
      <c r="BD9" s="235"/>
      <c r="BE9" s="236"/>
      <c r="BF9" s="236"/>
      <c r="BG9" s="236"/>
      <c r="BH9" s="236"/>
      <c r="BI9" s="236"/>
      <c r="BJ9" s="236"/>
      <c r="BK9" s="236"/>
      <c r="BL9" s="236"/>
      <c r="BM9" s="236"/>
      <c r="BN9" s="236"/>
      <c r="BO9" s="236"/>
      <c r="BP9" s="236"/>
      <c r="BQ9" s="241">
        <v>3</v>
      </c>
      <c r="BR9" s="242"/>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7"/>
    </row>
    <row r="10" spans="1:131" s="238" customFormat="1" ht="26.25" customHeight="1" x14ac:dyDescent="0.15">
      <c r="A10" s="241">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35"/>
      <c r="BA10" s="235"/>
      <c r="BB10" s="235"/>
      <c r="BC10" s="235"/>
      <c r="BD10" s="235"/>
      <c r="BE10" s="236"/>
      <c r="BF10" s="236"/>
      <c r="BG10" s="236"/>
      <c r="BH10" s="236"/>
      <c r="BI10" s="236"/>
      <c r="BJ10" s="236"/>
      <c r="BK10" s="236"/>
      <c r="BL10" s="236"/>
      <c r="BM10" s="236"/>
      <c r="BN10" s="236"/>
      <c r="BO10" s="236"/>
      <c r="BP10" s="236"/>
      <c r="BQ10" s="241">
        <v>4</v>
      </c>
      <c r="BR10" s="242"/>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7"/>
    </row>
    <row r="11" spans="1:131" s="238" customFormat="1" ht="26.25" customHeight="1" x14ac:dyDescent="0.15">
      <c r="A11" s="241">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35"/>
      <c r="BA11" s="235"/>
      <c r="BB11" s="235"/>
      <c r="BC11" s="235"/>
      <c r="BD11" s="235"/>
      <c r="BE11" s="236"/>
      <c r="BF11" s="236"/>
      <c r="BG11" s="236"/>
      <c r="BH11" s="236"/>
      <c r="BI11" s="236"/>
      <c r="BJ11" s="236"/>
      <c r="BK11" s="236"/>
      <c r="BL11" s="236"/>
      <c r="BM11" s="236"/>
      <c r="BN11" s="236"/>
      <c r="BO11" s="236"/>
      <c r="BP11" s="236"/>
      <c r="BQ11" s="241">
        <v>5</v>
      </c>
      <c r="BR11" s="242"/>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7"/>
    </row>
    <row r="12" spans="1:131" s="238" customFormat="1" ht="26.25" customHeight="1" x14ac:dyDescent="0.15">
      <c r="A12" s="241">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35"/>
      <c r="BA12" s="235"/>
      <c r="BB12" s="235"/>
      <c r="BC12" s="235"/>
      <c r="BD12" s="235"/>
      <c r="BE12" s="236"/>
      <c r="BF12" s="236"/>
      <c r="BG12" s="236"/>
      <c r="BH12" s="236"/>
      <c r="BI12" s="236"/>
      <c r="BJ12" s="236"/>
      <c r="BK12" s="236"/>
      <c r="BL12" s="236"/>
      <c r="BM12" s="236"/>
      <c r="BN12" s="236"/>
      <c r="BO12" s="236"/>
      <c r="BP12" s="236"/>
      <c r="BQ12" s="241">
        <v>6</v>
      </c>
      <c r="BR12" s="242"/>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7"/>
    </row>
    <row r="13" spans="1:131" s="238" customFormat="1" ht="26.25" customHeight="1" x14ac:dyDescent="0.15">
      <c r="A13" s="241">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35"/>
      <c r="BA13" s="235"/>
      <c r="BB13" s="235"/>
      <c r="BC13" s="235"/>
      <c r="BD13" s="235"/>
      <c r="BE13" s="236"/>
      <c r="BF13" s="236"/>
      <c r="BG13" s="236"/>
      <c r="BH13" s="236"/>
      <c r="BI13" s="236"/>
      <c r="BJ13" s="236"/>
      <c r="BK13" s="236"/>
      <c r="BL13" s="236"/>
      <c r="BM13" s="236"/>
      <c r="BN13" s="236"/>
      <c r="BO13" s="236"/>
      <c r="BP13" s="236"/>
      <c r="BQ13" s="241">
        <v>7</v>
      </c>
      <c r="BR13" s="242"/>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7"/>
    </row>
    <row r="14" spans="1:131" s="238" customFormat="1" ht="26.25" customHeight="1" x14ac:dyDescent="0.15">
      <c r="A14" s="241">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35"/>
      <c r="BA14" s="235"/>
      <c r="BB14" s="235"/>
      <c r="BC14" s="235"/>
      <c r="BD14" s="235"/>
      <c r="BE14" s="236"/>
      <c r="BF14" s="236"/>
      <c r="BG14" s="236"/>
      <c r="BH14" s="236"/>
      <c r="BI14" s="236"/>
      <c r="BJ14" s="236"/>
      <c r="BK14" s="236"/>
      <c r="BL14" s="236"/>
      <c r="BM14" s="236"/>
      <c r="BN14" s="236"/>
      <c r="BO14" s="236"/>
      <c r="BP14" s="236"/>
      <c r="BQ14" s="241">
        <v>8</v>
      </c>
      <c r="BR14" s="242"/>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7"/>
    </row>
    <row r="15" spans="1:131" s="238" customFormat="1" ht="26.25" customHeight="1" x14ac:dyDescent="0.15">
      <c r="A15" s="241">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35"/>
      <c r="BA15" s="235"/>
      <c r="BB15" s="235"/>
      <c r="BC15" s="235"/>
      <c r="BD15" s="235"/>
      <c r="BE15" s="236"/>
      <c r="BF15" s="236"/>
      <c r="BG15" s="236"/>
      <c r="BH15" s="236"/>
      <c r="BI15" s="236"/>
      <c r="BJ15" s="236"/>
      <c r="BK15" s="236"/>
      <c r="BL15" s="236"/>
      <c r="BM15" s="236"/>
      <c r="BN15" s="236"/>
      <c r="BO15" s="236"/>
      <c r="BP15" s="236"/>
      <c r="BQ15" s="241">
        <v>9</v>
      </c>
      <c r="BR15" s="242"/>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7"/>
    </row>
    <row r="16" spans="1:131" s="238" customFormat="1" ht="26.25" customHeight="1" x14ac:dyDescent="0.15">
      <c r="A16" s="241">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35"/>
      <c r="BA16" s="235"/>
      <c r="BB16" s="235"/>
      <c r="BC16" s="235"/>
      <c r="BD16" s="235"/>
      <c r="BE16" s="236"/>
      <c r="BF16" s="236"/>
      <c r="BG16" s="236"/>
      <c r="BH16" s="236"/>
      <c r="BI16" s="236"/>
      <c r="BJ16" s="236"/>
      <c r="BK16" s="236"/>
      <c r="BL16" s="236"/>
      <c r="BM16" s="236"/>
      <c r="BN16" s="236"/>
      <c r="BO16" s="236"/>
      <c r="BP16" s="236"/>
      <c r="BQ16" s="241">
        <v>10</v>
      </c>
      <c r="BR16" s="242"/>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7"/>
    </row>
    <row r="17" spans="1:131" s="238" customFormat="1" ht="26.25" customHeight="1" x14ac:dyDescent="0.15">
      <c r="A17" s="241">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35"/>
      <c r="BA17" s="235"/>
      <c r="BB17" s="235"/>
      <c r="BC17" s="235"/>
      <c r="BD17" s="235"/>
      <c r="BE17" s="236"/>
      <c r="BF17" s="236"/>
      <c r="BG17" s="236"/>
      <c r="BH17" s="236"/>
      <c r="BI17" s="236"/>
      <c r="BJ17" s="236"/>
      <c r="BK17" s="236"/>
      <c r="BL17" s="236"/>
      <c r="BM17" s="236"/>
      <c r="BN17" s="236"/>
      <c r="BO17" s="236"/>
      <c r="BP17" s="236"/>
      <c r="BQ17" s="241">
        <v>11</v>
      </c>
      <c r="BR17" s="242"/>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7"/>
    </row>
    <row r="18" spans="1:131" s="238" customFormat="1" ht="26.25" customHeight="1" x14ac:dyDescent="0.15">
      <c r="A18" s="241">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35"/>
      <c r="BA18" s="235"/>
      <c r="BB18" s="235"/>
      <c r="BC18" s="235"/>
      <c r="BD18" s="235"/>
      <c r="BE18" s="236"/>
      <c r="BF18" s="236"/>
      <c r="BG18" s="236"/>
      <c r="BH18" s="236"/>
      <c r="BI18" s="236"/>
      <c r="BJ18" s="236"/>
      <c r="BK18" s="236"/>
      <c r="BL18" s="236"/>
      <c r="BM18" s="236"/>
      <c r="BN18" s="236"/>
      <c r="BO18" s="236"/>
      <c r="BP18" s="236"/>
      <c r="BQ18" s="241">
        <v>12</v>
      </c>
      <c r="BR18" s="242"/>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7"/>
    </row>
    <row r="19" spans="1:131" s="238" customFormat="1" ht="26.25" customHeight="1" x14ac:dyDescent="0.15">
      <c r="A19" s="241">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35"/>
      <c r="BA19" s="235"/>
      <c r="BB19" s="235"/>
      <c r="BC19" s="235"/>
      <c r="BD19" s="235"/>
      <c r="BE19" s="236"/>
      <c r="BF19" s="236"/>
      <c r="BG19" s="236"/>
      <c r="BH19" s="236"/>
      <c r="BI19" s="236"/>
      <c r="BJ19" s="236"/>
      <c r="BK19" s="236"/>
      <c r="BL19" s="236"/>
      <c r="BM19" s="236"/>
      <c r="BN19" s="236"/>
      <c r="BO19" s="236"/>
      <c r="BP19" s="236"/>
      <c r="BQ19" s="241">
        <v>13</v>
      </c>
      <c r="BR19" s="242"/>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7"/>
    </row>
    <row r="20" spans="1:131" s="238" customFormat="1" ht="26.25" customHeight="1" x14ac:dyDescent="0.15">
      <c r="A20" s="241">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35"/>
      <c r="BA20" s="235"/>
      <c r="BB20" s="235"/>
      <c r="BC20" s="235"/>
      <c r="BD20" s="235"/>
      <c r="BE20" s="236"/>
      <c r="BF20" s="236"/>
      <c r="BG20" s="236"/>
      <c r="BH20" s="236"/>
      <c r="BI20" s="236"/>
      <c r="BJ20" s="236"/>
      <c r="BK20" s="236"/>
      <c r="BL20" s="236"/>
      <c r="BM20" s="236"/>
      <c r="BN20" s="236"/>
      <c r="BO20" s="236"/>
      <c r="BP20" s="236"/>
      <c r="BQ20" s="241">
        <v>14</v>
      </c>
      <c r="BR20" s="242"/>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7"/>
    </row>
    <row r="21" spans="1:131" s="238" customFormat="1" ht="26.25" customHeight="1" thickBot="1" x14ac:dyDescent="0.2">
      <c r="A21" s="241">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35"/>
      <c r="BA21" s="235"/>
      <c r="BB21" s="235"/>
      <c r="BC21" s="235"/>
      <c r="BD21" s="235"/>
      <c r="BE21" s="236"/>
      <c r="BF21" s="236"/>
      <c r="BG21" s="236"/>
      <c r="BH21" s="236"/>
      <c r="BI21" s="236"/>
      <c r="BJ21" s="236"/>
      <c r="BK21" s="236"/>
      <c r="BL21" s="236"/>
      <c r="BM21" s="236"/>
      <c r="BN21" s="236"/>
      <c r="BO21" s="236"/>
      <c r="BP21" s="236"/>
      <c r="BQ21" s="241">
        <v>15</v>
      </c>
      <c r="BR21" s="242"/>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7"/>
    </row>
    <row r="22" spans="1:131" s="238" customFormat="1" ht="26.25" customHeight="1" x14ac:dyDescent="0.15">
      <c r="A22" s="241">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389</v>
      </c>
      <c r="BA22" s="1093"/>
      <c r="BB22" s="1093"/>
      <c r="BC22" s="1093"/>
      <c r="BD22" s="1094"/>
      <c r="BE22" s="236"/>
      <c r="BF22" s="236"/>
      <c r="BG22" s="236"/>
      <c r="BH22" s="236"/>
      <c r="BI22" s="236"/>
      <c r="BJ22" s="236"/>
      <c r="BK22" s="236"/>
      <c r="BL22" s="236"/>
      <c r="BM22" s="236"/>
      <c r="BN22" s="236"/>
      <c r="BO22" s="236"/>
      <c r="BP22" s="236"/>
      <c r="BQ22" s="241">
        <v>16</v>
      </c>
      <c r="BR22" s="242"/>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7"/>
    </row>
    <row r="23" spans="1:131" s="238" customFormat="1" ht="26.25" customHeight="1" thickBot="1" x14ac:dyDescent="0.2">
      <c r="A23" s="243" t="s">
        <v>390</v>
      </c>
      <c r="B23" s="1002" t="s">
        <v>391</v>
      </c>
      <c r="C23" s="1003"/>
      <c r="D23" s="1003"/>
      <c r="E23" s="1003"/>
      <c r="F23" s="1003"/>
      <c r="G23" s="1003"/>
      <c r="H23" s="1003"/>
      <c r="I23" s="1003"/>
      <c r="J23" s="1003"/>
      <c r="K23" s="1003"/>
      <c r="L23" s="1003"/>
      <c r="M23" s="1003"/>
      <c r="N23" s="1003"/>
      <c r="O23" s="1003"/>
      <c r="P23" s="1013"/>
      <c r="Q23" s="1132">
        <v>4295</v>
      </c>
      <c r="R23" s="1126"/>
      <c r="S23" s="1126"/>
      <c r="T23" s="1126"/>
      <c r="U23" s="1126"/>
      <c r="V23" s="1126">
        <v>3998</v>
      </c>
      <c r="W23" s="1126"/>
      <c r="X23" s="1126"/>
      <c r="Y23" s="1126"/>
      <c r="Z23" s="1126"/>
      <c r="AA23" s="1126">
        <v>297</v>
      </c>
      <c r="AB23" s="1126"/>
      <c r="AC23" s="1126"/>
      <c r="AD23" s="1126"/>
      <c r="AE23" s="1133"/>
      <c r="AF23" s="1134">
        <v>291</v>
      </c>
      <c r="AG23" s="1126"/>
      <c r="AH23" s="1126"/>
      <c r="AI23" s="1126"/>
      <c r="AJ23" s="1135"/>
      <c r="AK23" s="1136"/>
      <c r="AL23" s="1137"/>
      <c r="AM23" s="1137"/>
      <c r="AN23" s="1137"/>
      <c r="AO23" s="1137"/>
      <c r="AP23" s="1126">
        <v>4580</v>
      </c>
      <c r="AQ23" s="1126"/>
      <c r="AR23" s="1126"/>
      <c r="AS23" s="1126"/>
      <c r="AT23" s="1126"/>
      <c r="AU23" s="1127"/>
      <c r="AV23" s="1127"/>
      <c r="AW23" s="1127"/>
      <c r="AX23" s="1127"/>
      <c r="AY23" s="1128"/>
      <c r="AZ23" s="1129" t="s">
        <v>128</v>
      </c>
      <c r="BA23" s="1130"/>
      <c r="BB23" s="1130"/>
      <c r="BC23" s="1130"/>
      <c r="BD23" s="1131"/>
      <c r="BE23" s="236"/>
      <c r="BF23" s="236"/>
      <c r="BG23" s="236"/>
      <c r="BH23" s="236"/>
      <c r="BI23" s="236"/>
      <c r="BJ23" s="236"/>
      <c r="BK23" s="236"/>
      <c r="BL23" s="236"/>
      <c r="BM23" s="236"/>
      <c r="BN23" s="236"/>
      <c r="BO23" s="236"/>
      <c r="BP23" s="236"/>
      <c r="BQ23" s="241">
        <v>17</v>
      </c>
      <c r="BR23" s="242"/>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7"/>
    </row>
    <row r="24" spans="1:131" s="238" customFormat="1" ht="26.25" customHeight="1" x14ac:dyDescent="0.15">
      <c r="A24" s="1125" t="s">
        <v>392</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35"/>
      <c r="BA24" s="235"/>
      <c r="BB24" s="235"/>
      <c r="BC24" s="235"/>
      <c r="BD24" s="235"/>
      <c r="BE24" s="236"/>
      <c r="BF24" s="236"/>
      <c r="BG24" s="236"/>
      <c r="BH24" s="236"/>
      <c r="BI24" s="236"/>
      <c r="BJ24" s="236"/>
      <c r="BK24" s="236"/>
      <c r="BL24" s="236"/>
      <c r="BM24" s="236"/>
      <c r="BN24" s="236"/>
      <c r="BO24" s="236"/>
      <c r="BP24" s="236"/>
      <c r="BQ24" s="241">
        <v>18</v>
      </c>
      <c r="BR24" s="242"/>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7"/>
    </row>
    <row r="25" spans="1:131" ht="26.25" customHeight="1" thickBot="1" x14ac:dyDescent="0.2">
      <c r="A25" s="1124" t="s">
        <v>393</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35"/>
      <c r="BK25" s="235"/>
      <c r="BL25" s="235"/>
      <c r="BM25" s="235"/>
      <c r="BN25" s="235"/>
      <c r="BO25" s="244"/>
      <c r="BP25" s="244"/>
      <c r="BQ25" s="241">
        <v>19</v>
      </c>
      <c r="BR25" s="242"/>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33"/>
    </row>
    <row r="26" spans="1:131" ht="26.25" customHeight="1" x14ac:dyDescent="0.15">
      <c r="A26" s="1060" t="s">
        <v>371</v>
      </c>
      <c r="B26" s="1061"/>
      <c r="C26" s="1061"/>
      <c r="D26" s="1061"/>
      <c r="E26" s="1061"/>
      <c r="F26" s="1061"/>
      <c r="G26" s="1061"/>
      <c r="H26" s="1061"/>
      <c r="I26" s="1061"/>
      <c r="J26" s="1061"/>
      <c r="K26" s="1061"/>
      <c r="L26" s="1061"/>
      <c r="M26" s="1061"/>
      <c r="N26" s="1061"/>
      <c r="O26" s="1061"/>
      <c r="P26" s="1062"/>
      <c r="Q26" s="1066" t="s">
        <v>394</v>
      </c>
      <c r="R26" s="1067"/>
      <c r="S26" s="1067"/>
      <c r="T26" s="1067"/>
      <c r="U26" s="1068"/>
      <c r="V26" s="1066" t="s">
        <v>395</v>
      </c>
      <c r="W26" s="1067"/>
      <c r="X26" s="1067"/>
      <c r="Y26" s="1067"/>
      <c r="Z26" s="1068"/>
      <c r="AA26" s="1066" t="s">
        <v>396</v>
      </c>
      <c r="AB26" s="1067"/>
      <c r="AC26" s="1067"/>
      <c r="AD26" s="1067"/>
      <c r="AE26" s="1067"/>
      <c r="AF26" s="1120" t="s">
        <v>397</v>
      </c>
      <c r="AG26" s="1073"/>
      <c r="AH26" s="1073"/>
      <c r="AI26" s="1073"/>
      <c r="AJ26" s="1121"/>
      <c r="AK26" s="1067" t="s">
        <v>398</v>
      </c>
      <c r="AL26" s="1067"/>
      <c r="AM26" s="1067"/>
      <c r="AN26" s="1067"/>
      <c r="AO26" s="1068"/>
      <c r="AP26" s="1066" t="s">
        <v>399</v>
      </c>
      <c r="AQ26" s="1067"/>
      <c r="AR26" s="1067"/>
      <c r="AS26" s="1067"/>
      <c r="AT26" s="1068"/>
      <c r="AU26" s="1066" t="s">
        <v>400</v>
      </c>
      <c r="AV26" s="1067"/>
      <c r="AW26" s="1067"/>
      <c r="AX26" s="1067"/>
      <c r="AY26" s="1068"/>
      <c r="AZ26" s="1066" t="s">
        <v>401</v>
      </c>
      <c r="BA26" s="1067"/>
      <c r="BB26" s="1067"/>
      <c r="BC26" s="1067"/>
      <c r="BD26" s="1068"/>
      <c r="BE26" s="1066" t="s">
        <v>378</v>
      </c>
      <c r="BF26" s="1067"/>
      <c r="BG26" s="1067"/>
      <c r="BH26" s="1067"/>
      <c r="BI26" s="1080"/>
      <c r="BJ26" s="235"/>
      <c r="BK26" s="235"/>
      <c r="BL26" s="235"/>
      <c r="BM26" s="235"/>
      <c r="BN26" s="235"/>
      <c r="BO26" s="244"/>
      <c r="BP26" s="244"/>
      <c r="BQ26" s="241">
        <v>20</v>
      </c>
      <c r="BR26" s="242"/>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33"/>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35"/>
      <c r="BK27" s="235"/>
      <c r="BL27" s="235"/>
      <c r="BM27" s="235"/>
      <c r="BN27" s="235"/>
      <c r="BO27" s="244"/>
      <c r="BP27" s="244"/>
      <c r="BQ27" s="241">
        <v>21</v>
      </c>
      <c r="BR27" s="242"/>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33"/>
    </row>
    <row r="28" spans="1:131" ht="26.25" customHeight="1" thickTop="1" x14ac:dyDescent="0.15">
      <c r="A28" s="245">
        <v>1</v>
      </c>
      <c r="B28" s="1112" t="s">
        <v>402</v>
      </c>
      <c r="C28" s="1113"/>
      <c r="D28" s="1113"/>
      <c r="E28" s="1113"/>
      <c r="F28" s="1113"/>
      <c r="G28" s="1113"/>
      <c r="H28" s="1113"/>
      <c r="I28" s="1113"/>
      <c r="J28" s="1113"/>
      <c r="K28" s="1113"/>
      <c r="L28" s="1113"/>
      <c r="M28" s="1113"/>
      <c r="N28" s="1113"/>
      <c r="O28" s="1113"/>
      <c r="P28" s="1114"/>
      <c r="Q28" s="1115">
        <v>517</v>
      </c>
      <c r="R28" s="1116"/>
      <c r="S28" s="1116"/>
      <c r="T28" s="1116"/>
      <c r="U28" s="1116"/>
      <c r="V28" s="1116">
        <v>492</v>
      </c>
      <c r="W28" s="1116"/>
      <c r="X28" s="1116"/>
      <c r="Y28" s="1116"/>
      <c r="Z28" s="1116"/>
      <c r="AA28" s="1116">
        <v>25</v>
      </c>
      <c r="AB28" s="1116"/>
      <c r="AC28" s="1116"/>
      <c r="AD28" s="1116"/>
      <c r="AE28" s="1117"/>
      <c r="AF28" s="1118">
        <v>25</v>
      </c>
      <c r="AG28" s="1116"/>
      <c r="AH28" s="1116"/>
      <c r="AI28" s="1116"/>
      <c r="AJ28" s="1119"/>
      <c r="AK28" s="1107">
        <v>42</v>
      </c>
      <c r="AL28" s="1108"/>
      <c r="AM28" s="1108"/>
      <c r="AN28" s="1108"/>
      <c r="AO28" s="1108"/>
      <c r="AP28" s="1108" t="s">
        <v>571</v>
      </c>
      <c r="AQ28" s="1108"/>
      <c r="AR28" s="1108"/>
      <c r="AS28" s="1108"/>
      <c r="AT28" s="1108"/>
      <c r="AU28" s="1108" t="s">
        <v>571</v>
      </c>
      <c r="AV28" s="1108"/>
      <c r="AW28" s="1108"/>
      <c r="AX28" s="1108"/>
      <c r="AY28" s="1108"/>
      <c r="AZ28" s="1109" t="s">
        <v>571</v>
      </c>
      <c r="BA28" s="1109"/>
      <c r="BB28" s="1109"/>
      <c r="BC28" s="1109"/>
      <c r="BD28" s="1109"/>
      <c r="BE28" s="1110"/>
      <c r="BF28" s="1110"/>
      <c r="BG28" s="1110"/>
      <c r="BH28" s="1110"/>
      <c r="BI28" s="1111"/>
      <c r="BJ28" s="235"/>
      <c r="BK28" s="235"/>
      <c r="BL28" s="235"/>
      <c r="BM28" s="235"/>
      <c r="BN28" s="235"/>
      <c r="BO28" s="244"/>
      <c r="BP28" s="244"/>
      <c r="BQ28" s="241">
        <v>22</v>
      </c>
      <c r="BR28" s="242"/>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33"/>
    </row>
    <row r="29" spans="1:131" ht="26.25" customHeight="1" x14ac:dyDescent="0.15">
      <c r="A29" s="245">
        <v>2</v>
      </c>
      <c r="B29" s="1095" t="s">
        <v>403</v>
      </c>
      <c r="C29" s="1096"/>
      <c r="D29" s="1096"/>
      <c r="E29" s="1096"/>
      <c r="F29" s="1096"/>
      <c r="G29" s="1096"/>
      <c r="H29" s="1096"/>
      <c r="I29" s="1096"/>
      <c r="J29" s="1096"/>
      <c r="K29" s="1096"/>
      <c r="L29" s="1096"/>
      <c r="M29" s="1096"/>
      <c r="N29" s="1096"/>
      <c r="O29" s="1096"/>
      <c r="P29" s="1097"/>
      <c r="Q29" s="1103">
        <v>626</v>
      </c>
      <c r="R29" s="1104"/>
      <c r="S29" s="1104"/>
      <c r="T29" s="1104"/>
      <c r="U29" s="1104"/>
      <c r="V29" s="1104">
        <v>609</v>
      </c>
      <c r="W29" s="1104"/>
      <c r="X29" s="1104"/>
      <c r="Y29" s="1104"/>
      <c r="Z29" s="1104"/>
      <c r="AA29" s="1104">
        <v>17</v>
      </c>
      <c r="AB29" s="1104"/>
      <c r="AC29" s="1104"/>
      <c r="AD29" s="1104"/>
      <c r="AE29" s="1105"/>
      <c r="AF29" s="1100">
        <v>17</v>
      </c>
      <c r="AG29" s="1101"/>
      <c r="AH29" s="1101"/>
      <c r="AI29" s="1101"/>
      <c r="AJ29" s="1102"/>
      <c r="AK29" s="1045">
        <v>107</v>
      </c>
      <c r="AL29" s="1036"/>
      <c r="AM29" s="1036"/>
      <c r="AN29" s="1036"/>
      <c r="AO29" s="1036"/>
      <c r="AP29" s="1036" t="s">
        <v>571</v>
      </c>
      <c r="AQ29" s="1036"/>
      <c r="AR29" s="1036"/>
      <c r="AS29" s="1036"/>
      <c r="AT29" s="1036"/>
      <c r="AU29" s="1036" t="s">
        <v>571</v>
      </c>
      <c r="AV29" s="1036"/>
      <c r="AW29" s="1036"/>
      <c r="AX29" s="1036"/>
      <c r="AY29" s="1036"/>
      <c r="AZ29" s="1106" t="s">
        <v>571</v>
      </c>
      <c r="BA29" s="1106"/>
      <c r="BB29" s="1106"/>
      <c r="BC29" s="1106"/>
      <c r="BD29" s="1106"/>
      <c r="BE29" s="1037"/>
      <c r="BF29" s="1037"/>
      <c r="BG29" s="1037"/>
      <c r="BH29" s="1037"/>
      <c r="BI29" s="1038"/>
      <c r="BJ29" s="235"/>
      <c r="BK29" s="235"/>
      <c r="BL29" s="235"/>
      <c r="BM29" s="235"/>
      <c r="BN29" s="235"/>
      <c r="BO29" s="244"/>
      <c r="BP29" s="244"/>
      <c r="BQ29" s="241">
        <v>23</v>
      </c>
      <c r="BR29" s="242"/>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33"/>
    </row>
    <row r="30" spans="1:131" ht="26.25" customHeight="1" x14ac:dyDescent="0.15">
      <c r="A30" s="245">
        <v>3</v>
      </c>
      <c r="B30" s="1095" t="s">
        <v>404</v>
      </c>
      <c r="C30" s="1096"/>
      <c r="D30" s="1096"/>
      <c r="E30" s="1096"/>
      <c r="F30" s="1096"/>
      <c r="G30" s="1096"/>
      <c r="H30" s="1096"/>
      <c r="I30" s="1096"/>
      <c r="J30" s="1096"/>
      <c r="K30" s="1096"/>
      <c r="L30" s="1096"/>
      <c r="M30" s="1096"/>
      <c r="N30" s="1096"/>
      <c r="O30" s="1096"/>
      <c r="P30" s="1097"/>
      <c r="Q30" s="1103">
        <v>74</v>
      </c>
      <c r="R30" s="1104"/>
      <c r="S30" s="1104"/>
      <c r="T30" s="1104"/>
      <c r="U30" s="1104"/>
      <c r="V30" s="1104">
        <v>74</v>
      </c>
      <c r="W30" s="1104"/>
      <c r="X30" s="1104"/>
      <c r="Y30" s="1104"/>
      <c r="Z30" s="1104"/>
      <c r="AA30" s="1104">
        <v>0</v>
      </c>
      <c r="AB30" s="1104"/>
      <c r="AC30" s="1104"/>
      <c r="AD30" s="1104"/>
      <c r="AE30" s="1105"/>
      <c r="AF30" s="1100">
        <v>0</v>
      </c>
      <c r="AG30" s="1101"/>
      <c r="AH30" s="1101"/>
      <c r="AI30" s="1101"/>
      <c r="AJ30" s="1102"/>
      <c r="AK30" s="1045">
        <v>89</v>
      </c>
      <c r="AL30" s="1036"/>
      <c r="AM30" s="1036"/>
      <c r="AN30" s="1036"/>
      <c r="AO30" s="1036"/>
      <c r="AP30" s="1036" t="s">
        <v>571</v>
      </c>
      <c r="AQ30" s="1036"/>
      <c r="AR30" s="1036"/>
      <c r="AS30" s="1036"/>
      <c r="AT30" s="1036"/>
      <c r="AU30" s="1036" t="s">
        <v>571</v>
      </c>
      <c r="AV30" s="1036"/>
      <c r="AW30" s="1036"/>
      <c r="AX30" s="1036"/>
      <c r="AY30" s="1036"/>
      <c r="AZ30" s="1106" t="s">
        <v>571</v>
      </c>
      <c r="BA30" s="1106"/>
      <c r="BB30" s="1106"/>
      <c r="BC30" s="1106"/>
      <c r="BD30" s="1106"/>
      <c r="BE30" s="1037"/>
      <c r="BF30" s="1037"/>
      <c r="BG30" s="1037"/>
      <c r="BH30" s="1037"/>
      <c r="BI30" s="1038"/>
      <c r="BJ30" s="235"/>
      <c r="BK30" s="235"/>
      <c r="BL30" s="235"/>
      <c r="BM30" s="235"/>
      <c r="BN30" s="235"/>
      <c r="BO30" s="244"/>
      <c r="BP30" s="244"/>
      <c r="BQ30" s="241">
        <v>24</v>
      </c>
      <c r="BR30" s="242"/>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33"/>
    </row>
    <row r="31" spans="1:131" ht="26.25" customHeight="1" x14ac:dyDescent="0.15">
      <c r="A31" s="245">
        <v>4</v>
      </c>
      <c r="B31" s="1095" t="s">
        <v>405</v>
      </c>
      <c r="C31" s="1096"/>
      <c r="D31" s="1096"/>
      <c r="E31" s="1096"/>
      <c r="F31" s="1096"/>
      <c r="G31" s="1096"/>
      <c r="H31" s="1096"/>
      <c r="I31" s="1096"/>
      <c r="J31" s="1096"/>
      <c r="K31" s="1096"/>
      <c r="L31" s="1096"/>
      <c r="M31" s="1096"/>
      <c r="N31" s="1096"/>
      <c r="O31" s="1096"/>
      <c r="P31" s="1097"/>
      <c r="Q31" s="1103">
        <v>230</v>
      </c>
      <c r="R31" s="1104"/>
      <c r="S31" s="1104"/>
      <c r="T31" s="1104"/>
      <c r="U31" s="1104"/>
      <c r="V31" s="1104">
        <v>224</v>
      </c>
      <c r="W31" s="1104"/>
      <c r="X31" s="1104"/>
      <c r="Y31" s="1104"/>
      <c r="Z31" s="1104"/>
      <c r="AA31" s="1104">
        <v>6</v>
      </c>
      <c r="AB31" s="1104"/>
      <c r="AC31" s="1104"/>
      <c r="AD31" s="1104"/>
      <c r="AE31" s="1105"/>
      <c r="AF31" s="1100">
        <v>6</v>
      </c>
      <c r="AG31" s="1101"/>
      <c r="AH31" s="1101"/>
      <c r="AI31" s="1101"/>
      <c r="AJ31" s="1102"/>
      <c r="AK31" s="1045">
        <v>108</v>
      </c>
      <c r="AL31" s="1036"/>
      <c r="AM31" s="1036"/>
      <c r="AN31" s="1036"/>
      <c r="AO31" s="1036"/>
      <c r="AP31" s="1036">
        <v>488</v>
      </c>
      <c r="AQ31" s="1036"/>
      <c r="AR31" s="1036"/>
      <c r="AS31" s="1036"/>
      <c r="AT31" s="1036"/>
      <c r="AU31" s="1036">
        <v>419</v>
      </c>
      <c r="AV31" s="1036"/>
      <c r="AW31" s="1036"/>
      <c r="AX31" s="1036"/>
      <c r="AY31" s="1036"/>
      <c r="AZ31" s="1106" t="s">
        <v>571</v>
      </c>
      <c r="BA31" s="1106"/>
      <c r="BB31" s="1106"/>
      <c r="BC31" s="1106"/>
      <c r="BD31" s="1106"/>
      <c r="BE31" s="1037" t="s">
        <v>406</v>
      </c>
      <c r="BF31" s="1037"/>
      <c r="BG31" s="1037"/>
      <c r="BH31" s="1037"/>
      <c r="BI31" s="1038"/>
      <c r="BJ31" s="235"/>
      <c r="BK31" s="235"/>
      <c r="BL31" s="235"/>
      <c r="BM31" s="235"/>
      <c r="BN31" s="235"/>
      <c r="BO31" s="244"/>
      <c r="BP31" s="244"/>
      <c r="BQ31" s="241">
        <v>25</v>
      </c>
      <c r="BR31" s="242"/>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33"/>
    </row>
    <row r="32" spans="1:131" ht="26.25" customHeight="1" x14ac:dyDescent="0.15">
      <c r="A32" s="245">
        <v>5</v>
      </c>
      <c r="B32" s="1095" t="s">
        <v>407</v>
      </c>
      <c r="C32" s="1096"/>
      <c r="D32" s="1096"/>
      <c r="E32" s="1096"/>
      <c r="F32" s="1096"/>
      <c r="G32" s="1096"/>
      <c r="H32" s="1096"/>
      <c r="I32" s="1096"/>
      <c r="J32" s="1096"/>
      <c r="K32" s="1096"/>
      <c r="L32" s="1096"/>
      <c r="M32" s="1096"/>
      <c r="N32" s="1096"/>
      <c r="O32" s="1096"/>
      <c r="P32" s="1097"/>
      <c r="Q32" s="1103">
        <v>67</v>
      </c>
      <c r="R32" s="1104"/>
      <c r="S32" s="1104"/>
      <c r="T32" s="1104"/>
      <c r="U32" s="1104"/>
      <c r="V32" s="1104">
        <v>63</v>
      </c>
      <c r="W32" s="1104"/>
      <c r="X32" s="1104"/>
      <c r="Y32" s="1104"/>
      <c r="Z32" s="1104"/>
      <c r="AA32" s="1104">
        <v>4</v>
      </c>
      <c r="AB32" s="1104"/>
      <c r="AC32" s="1104"/>
      <c r="AD32" s="1104"/>
      <c r="AE32" s="1105"/>
      <c r="AF32" s="1100">
        <v>4</v>
      </c>
      <c r="AG32" s="1101"/>
      <c r="AH32" s="1101"/>
      <c r="AI32" s="1101"/>
      <c r="AJ32" s="1102"/>
      <c r="AK32" s="1045">
        <v>25</v>
      </c>
      <c r="AL32" s="1036"/>
      <c r="AM32" s="1036"/>
      <c r="AN32" s="1036"/>
      <c r="AO32" s="1036"/>
      <c r="AP32" s="1036">
        <v>68</v>
      </c>
      <c r="AQ32" s="1036"/>
      <c r="AR32" s="1036"/>
      <c r="AS32" s="1036"/>
      <c r="AT32" s="1036"/>
      <c r="AU32" s="1036">
        <v>63</v>
      </c>
      <c r="AV32" s="1036"/>
      <c r="AW32" s="1036"/>
      <c r="AX32" s="1036"/>
      <c r="AY32" s="1036"/>
      <c r="AZ32" s="1106" t="s">
        <v>571</v>
      </c>
      <c r="BA32" s="1106"/>
      <c r="BB32" s="1106"/>
      <c r="BC32" s="1106"/>
      <c r="BD32" s="1106"/>
      <c r="BE32" s="1037" t="s">
        <v>406</v>
      </c>
      <c r="BF32" s="1037"/>
      <c r="BG32" s="1037"/>
      <c r="BH32" s="1037"/>
      <c r="BI32" s="1038"/>
      <c r="BJ32" s="235"/>
      <c r="BK32" s="235"/>
      <c r="BL32" s="235"/>
      <c r="BM32" s="235"/>
      <c r="BN32" s="235"/>
      <c r="BO32" s="244"/>
      <c r="BP32" s="244"/>
      <c r="BQ32" s="241">
        <v>26</v>
      </c>
      <c r="BR32" s="242"/>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33"/>
    </row>
    <row r="33" spans="1:131" ht="26.25" customHeight="1" x14ac:dyDescent="0.15">
      <c r="A33" s="245">
        <v>6</v>
      </c>
      <c r="B33" s="1095" t="s">
        <v>408</v>
      </c>
      <c r="C33" s="1096"/>
      <c r="D33" s="1096"/>
      <c r="E33" s="1096"/>
      <c r="F33" s="1096"/>
      <c r="G33" s="1096"/>
      <c r="H33" s="1096"/>
      <c r="I33" s="1096"/>
      <c r="J33" s="1096"/>
      <c r="K33" s="1096"/>
      <c r="L33" s="1096"/>
      <c r="M33" s="1096"/>
      <c r="N33" s="1096"/>
      <c r="O33" s="1096"/>
      <c r="P33" s="1097"/>
      <c r="Q33" s="1103">
        <v>146</v>
      </c>
      <c r="R33" s="1104"/>
      <c r="S33" s="1104"/>
      <c r="T33" s="1104"/>
      <c r="U33" s="1104"/>
      <c r="V33" s="1104">
        <v>145</v>
      </c>
      <c r="W33" s="1104"/>
      <c r="X33" s="1104"/>
      <c r="Y33" s="1104"/>
      <c r="Z33" s="1104"/>
      <c r="AA33" s="1104">
        <v>1</v>
      </c>
      <c r="AB33" s="1104"/>
      <c r="AC33" s="1104"/>
      <c r="AD33" s="1104"/>
      <c r="AE33" s="1105"/>
      <c r="AF33" s="1100">
        <v>1</v>
      </c>
      <c r="AG33" s="1101"/>
      <c r="AH33" s="1101"/>
      <c r="AI33" s="1101"/>
      <c r="AJ33" s="1102"/>
      <c r="AK33" s="1045">
        <v>68</v>
      </c>
      <c r="AL33" s="1036"/>
      <c r="AM33" s="1036"/>
      <c r="AN33" s="1036"/>
      <c r="AO33" s="1036"/>
      <c r="AP33" s="1036">
        <v>320</v>
      </c>
      <c r="AQ33" s="1036"/>
      <c r="AR33" s="1036"/>
      <c r="AS33" s="1036"/>
      <c r="AT33" s="1036"/>
      <c r="AU33" s="1036">
        <v>150</v>
      </c>
      <c r="AV33" s="1036"/>
      <c r="AW33" s="1036"/>
      <c r="AX33" s="1036"/>
      <c r="AY33" s="1036"/>
      <c r="AZ33" s="1106" t="s">
        <v>571</v>
      </c>
      <c r="BA33" s="1106"/>
      <c r="BB33" s="1106"/>
      <c r="BC33" s="1106"/>
      <c r="BD33" s="1106"/>
      <c r="BE33" s="1037" t="s">
        <v>406</v>
      </c>
      <c r="BF33" s="1037"/>
      <c r="BG33" s="1037"/>
      <c r="BH33" s="1037"/>
      <c r="BI33" s="1038"/>
      <c r="BJ33" s="235"/>
      <c r="BK33" s="235"/>
      <c r="BL33" s="235"/>
      <c r="BM33" s="235"/>
      <c r="BN33" s="235"/>
      <c r="BO33" s="244"/>
      <c r="BP33" s="244"/>
      <c r="BQ33" s="241">
        <v>27</v>
      </c>
      <c r="BR33" s="242"/>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33"/>
    </row>
    <row r="34" spans="1:131" ht="26.25" customHeight="1" x14ac:dyDescent="0.15">
      <c r="A34" s="245">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35"/>
      <c r="BK34" s="235"/>
      <c r="BL34" s="235"/>
      <c r="BM34" s="235"/>
      <c r="BN34" s="235"/>
      <c r="BO34" s="244"/>
      <c r="BP34" s="244"/>
      <c r="BQ34" s="241">
        <v>28</v>
      </c>
      <c r="BR34" s="242"/>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33"/>
    </row>
    <row r="35" spans="1:131" ht="26.25" customHeight="1" x14ac:dyDescent="0.15">
      <c r="A35" s="245">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35"/>
      <c r="BK35" s="235"/>
      <c r="BL35" s="235"/>
      <c r="BM35" s="235"/>
      <c r="BN35" s="235"/>
      <c r="BO35" s="244"/>
      <c r="BP35" s="244"/>
      <c r="BQ35" s="241">
        <v>29</v>
      </c>
      <c r="BR35" s="242"/>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33"/>
    </row>
    <row r="36" spans="1:131" ht="26.25" customHeight="1" x14ac:dyDescent="0.15">
      <c r="A36" s="245">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35"/>
      <c r="BK36" s="235"/>
      <c r="BL36" s="235"/>
      <c r="BM36" s="235"/>
      <c r="BN36" s="235"/>
      <c r="BO36" s="244"/>
      <c r="BP36" s="244"/>
      <c r="BQ36" s="241">
        <v>30</v>
      </c>
      <c r="BR36" s="242"/>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33"/>
    </row>
    <row r="37" spans="1:131" ht="26.25" customHeight="1" x14ac:dyDescent="0.15">
      <c r="A37" s="245">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35"/>
      <c r="BK37" s="235"/>
      <c r="BL37" s="235"/>
      <c r="BM37" s="235"/>
      <c r="BN37" s="235"/>
      <c r="BO37" s="244"/>
      <c r="BP37" s="244"/>
      <c r="BQ37" s="241">
        <v>31</v>
      </c>
      <c r="BR37" s="242"/>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33"/>
    </row>
    <row r="38" spans="1:131" ht="26.25" customHeight="1" x14ac:dyDescent="0.15">
      <c r="A38" s="245">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35"/>
      <c r="BK38" s="235"/>
      <c r="BL38" s="235"/>
      <c r="BM38" s="235"/>
      <c r="BN38" s="235"/>
      <c r="BO38" s="244"/>
      <c r="BP38" s="244"/>
      <c r="BQ38" s="241">
        <v>32</v>
      </c>
      <c r="BR38" s="242"/>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33"/>
    </row>
    <row r="39" spans="1:131" ht="26.25" customHeight="1" x14ac:dyDescent="0.15">
      <c r="A39" s="245">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35"/>
      <c r="BK39" s="235"/>
      <c r="BL39" s="235"/>
      <c r="BM39" s="235"/>
      <c r="BN39" s="235"/>
      <c r="BO39" s="244"/>
      <c r="BP39" s="244"/>
      <c r="BQ39" s="241">
        <v>33</v>
      </c>
      <c r="BR39" s="242"/>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33"/>
    </row>
    <row r="40" spans="1:131" ht="26.25" customHeight="1" x14ac:dyDescent="0.15">
      <c r="A40" s="241">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35"/>
      <c r="BK40" s="235"/>
      <c r="BL40" s="235"/>
      <c r="BM40" s="235"/>
      <c r="BN40" s="235"/>
      <c r="BO40" s="244"/>
      <c r="BP40" s="244"/>
      <c r="BQ40" s="241">
        <v>34</v>
      </c>
      <c r="BR40" s="242"/>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33"/>
    </row>
    <row r="41" spans="1:131" ht="26.25" customHeight="1" x14ac:dyDescent="0.15">
      <c r="A41" s="241">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35"/>
      <c r="BK41" s="235"/>
      <c r="BL41" s="235"/>
      <c r="BM41" s="235"/>
      <c r="BN41" s="235"/>
      <c r="BO41" s="244"/>
      <c r="BP41" s="244"/>
      <c r="BQ41" s="241">
        <v>35</v>
      </c>
      <c r="BR41" s="242"/>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33"/>
    </row>
    <row r="42" spans="1:131" ht="26.25" customHeight="1" x14ac:dyDescent="0.15">
      <c r="A42" s="241">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35"/>
      <c r="BK42" s="235"/>
      <c r="BL42" s="235"/>
      <c r="BM42" s="235"/>
      <c r="BN42" s="235"/>
      <c r="BO42" s="244"/>
      <c r="BP42" s="244"/>
      <c r="BQ42" s="241">
        <v>36</v>
      </c>
      <c r="BR42" s="242"/>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33"/>
    </row>
    <row r="43" spans="1:131" ht="26.25" customHeight="1" x14ac:dyDescent="0.15">
      <c r="A43" s="241">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35"/>
      <c r="BK43" s="235"/>
      <c r="BL43" s="235"/>
      <c r="BM43" s="235"/>
      <c r="BN43" s="235"/>
      <c r="BO43" s="244"/>
      <c r="BP43" s="244"/>
      <c r="BQ43" s="241">
        <v>37</v>
      </c>
      <c r="BR43" s="242"/>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33"/>
    </row>
    <row r="44" spans="1:131" ht="26.25" customHeight="1" x14ac:dyDescent="0.15">
      <c r="A44" s="241">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35"/>
      <c r="BK44" s="235"/>
      <c r="BL44" s="235"/>
      <c r="BM44" s="235"/>
      <c r="BN44" s="235"/>
      <c r="BO44" s="244"/>
      <c r="BP44" s="244"/>
      <c r="BQ44" s="241">
        <v>38</v>
      </c>
      <c r="BR44" s="242"/>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33"/>
    </row>
    <row r="45" spans="1:131" ht="26.25" customHeight="1" x14ac:dyDescent="0.15">
      <c r="A45" s="241">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35"/>
      <c r="BK45" s="235"/>
      <c r="BL45" s="235"/>
      <c r="BM45" s="235"/>
      <c r="BN45" s="235"/>
      <c r="BO45" s="244"/>
      <c r="BP45" s="244"/>
      <c r="BQ45" s="241">
        <v>39</v>
      </c>
      <c r="BR45" s="242"/>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33"/>
    </row>
    <row r="46" spans="1:131" ht="26.25" customHeight="1" x14ac:dyDescent="0.15">
      <c r="A46" s="241">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35"/>
      <c r="BK46" s="235"/>
      <c r="BL46" s="235"/>
      <c r="BM46" s="235"/>
      <c r="BN46" s="235"/>
      <c r="BO46" s="244"/>
      <c r="BP46" s="244"/>
      <c r="BQ46" s="241">
        <v>40</v>
      </c>
      <c r="BR46" s="242"/>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33"/>
    </row>
    <row r="47" spans="1:131" ht="26.25" customHeight="1" x14ac:dyDescent="0.15">
      <c r="A47" s="241">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35"/>
      <c r="BK47" s="235"/>
      <c r="BL47" s="235"/>
      <c r="BM47" s="235"/>
      <c r="BN47" s="235"/>
      <c r="BO47" s="244"/>
      <c r="BP47" s="244"/>
      <c r="BQ47" s="241">
        <v>41</v>
      </c>
      <c r="BR47" s="242"/>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33"/>
    </row>
    <row r="48" spans="1:131" ht="26.25" customHeight="1" x14ac:dyDescent="0.15">
      <c r="A48" s="241">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35"/>
      <c r="BK48" s="235"/>
      <c r="BL48" s="235"/>
      <c r="BM48" s="235"/>
      <c r="BN48" s="235"/>
      <c r="BO48" s="244"/>
      <c r="BP48" s="244"/>
      <c r="BQ48" s="241">
        <v>42</v>
      </c>
      <c r="BR48" s="242"/>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33"/>
    </row>
    <row r="49" spans="1:131" ht="26.25" customHeight="1" x14ac:dyDescent="0.15">
      <c r="A49" s="241">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35"/>
      <c r="BK49" s="235"/>
      <c r="BL49" s="235"/>
      <c r="BM49" s="235"/>
      <c r="BN49" s="235"/>
      <c r="BO49" s="244"/>
      <c r="BP49" s="244"/>
      <c r="BQ49" s="241">
        <v>43</v>
      </c>
      <c r="BR49" s="242"/>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33"/>
    </row>
    <row r="50" spans="1:131" ht="26.25" customHeight="1" x14ac:dyDescent="0.15">
      <c r="A50" s="241">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35"/>
      <c r="BK50" s="235"/>
      <c r="BL50" s="235"/>
      <c r="BM50" s="235"/>
      <c r="BN50" s="235"/>
      <c r="BO50" s="244"/>
      <c r="BP50" s="244"/>
      <c r="BQ50" s="241">
        <v>44</v>
      </c>
      <c r="BR50" s="242"/>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33"/>
    </row>
    <row r="51" spans="1:131" ht="26.25" customHeight="1" x14ac:dyDescent="0.15">
      <c r="A51" s="241">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35"/>
      <c r="BK51" s="235"/>
      <c r="BL51" s="235"/>
      <c r="BM51" s="235"/>
      <c r="BN51" s="235"/>
      <c r="BO51" s="244"/>
      <c r="BP51" s="244"/>
      <c r="BQ51" s="241">
        <v>45</v>
      </c>
      <c r="BR51" s="242"/>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33"/>
    </row>
    <row r="52" spans="1:131" ht="26.25" customHeight="1" x14ac:dyDescent="0.15">
      <c r="A52" s="241">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35"/>
      <c r="BK52" s="235"/>
      <c r="BL52" s="235"/>
      <c r="BM52" s="235"/>
      <c r="BN52" s="235"/>
      <c r="BO52" s="244"/>
      <c r="BP52" s="244"/>
      <c r="BQ52" s="241">
        <v>46</v>
      </c>
      <c r="BR52" s="242"/>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33"/>
    </row>
    <row r="53" spans="1:131" ht="26.25" customHeight="1" x14ac:dyDescent="0.15">
      <c r="A53" s="241">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35"/>
      <c r="BK53" s="235"/>
      <c r="BL53" s="235"/>
      <c r="BM53" s="235"/>
      <c r="BN53" s="235"/>
      <c r="BO53" s="244"/>
      <c r="BP53" s="244"/>
      <c r="BQ53" s="241">
        <v>47</v>
      </c>
      <c r="BR53" s="242"/>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33"/>
    </row>
    <row r="54" spans="1:131" ht="26.25" customHeight="1" x14ac:dyDescent="0.15">
      <c r="A54" s="241">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35"/>
      <c r="BK54" s="235"/>
      <c r="BL54" s="235"/>
      <c r="BM54" s="235"/>
      <c r="BN54" s="235"/>
      <c r="BO54" s="244"/>
      <c r="BP54" s="244"/>
      <c r="BQ54" s="241">
        <v>48</v>
      </c>
      <c r="BR54" s="242"/>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33"/>
    </row>
    <row r="55" spans="1:131" ht="26.25" customHeight="1" x14ac:dyDescent="0.15">
      <c r="A55" s="241">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35"/>
      <c r="BK55" s="235"/>
      <c r="BL55" s="235"/>
      <c r="BM55" s="235"/>
      <c r="BN55" s="235"/>
      <c r="BO55" s="244"/>
      <c r="BP55" s="244"/>
      <c r="BQ55" s="241">
        <v>49</v>
      </c>
      <c r="BR55" s="242"/>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33"/>
    </row>
    <row r="56" spans="1:131" ht="26.25" customHeight="1" x14ac:dyDescent="0.15">
      <c r="A56" s="241">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35"/>
      <c r="BK56" s="235"/>
      <c r="BL56" s="235"/>
      <c r="BM56" s="235"/>
      <c r="BN56" s="235"/>
      <c r="BO56" s="244"/>
      <c r="BP56" s="244"/>
      <c r="BQ56" s="241">
        <v>50</v>
      </c>
      <c r="BR56" s="242"/>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33"/>
    </row>
    <row r="57" spans="1:131" ht="26.25" customHeight="1" x14ac:dyDescent="0.15">
      <c r="A57" s="241">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35"/>
      <c r="BK57" s="235"/>
      <c r="BL57" s="235"/>
      <c r="BM57" s="235"/>
      <c r="BN57" s="235"/>
      <c r="BO57" s="244"/>
      <c r="BP57" s="244"/>
      <c r="BQ57" s="241">
        <v>51</v>
      </c>
      <c r="BR57" s="242"/>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33"/>
    </row>
    <row r="58" spans="1:131" ht="26.25" customHeight="1" x14ac:dyDescent="0.15">
      <c r="A58" s="241">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35"/>
      <c r="BK58" s="235"/>
      <c r="BL58" s="235"/>
      <c r="BM58" s="235"/>
      <c r="BN58" s="235"/>
      <c r="BO58" s="244"/>
      <c r="BP58" s="244"/>
      <c r="BQ58" s="241">
        <v>52</v>
      </c>
      <c r="BR58" s="242"/>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33"/>
    </row>
    <row r="59" spans="1:131" ht="26.25" customHeight="1" x14ac:dyDescent="0.15">
      <c r="A59" s="241">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35"/>
      <c r="BK59" s="235"/>
      <c r="BL59" s="235"/>
      <c r="BM59" s="235"/>
      <c r="BN59" s="235"/>
      <c r="BO59" s="244"/>
      <c r="BP59" s="244"/>
      <c r="BQ59" s="241">
        <v>53</v>
      </c>
      <c r="BR59" s="242"/>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33"/>
    </row>
    <row r="60" spans="1:131" ht="26.25" customHeight="1" x14ac:dyDescent="0.15">
      <c r="A60" s="241">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35"/>
      <c r="BK60" s="235"/>
      <c r="BL60" s="235"/>
      <c r="BM60" s="235"/>
      <c r="BN60" s="235"/>
      <c r="BO60" s="244"/>
      <c r="BP60" s="244"/>
      <c r="BQ60" s="241">
        <v>54</v>
      </c>
      <c r="BR60" s="242"/>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33"/>
    </row>
    <row r="61" spans="1:131" ht="26.25" customHeight="1" thickBot="1" x14ac:dyDescent="0.2">
      <c r="A61" s="241">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35"/>
      <c r="BK61" s="235"/>
      <c r="BL61" s="235"/>
      <c r="BM61" s="235"/>
      <c r="BN61" s="235"/>
      <c r="BO61" s="244"/>
      <c r="BP61" s="244"/>
      <c r="BQ61" s="241">
        <v>55</v>
      </c>
      <c r="BR61" s="242"/>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33"/>
    </row>
    <row r="62" spans="1:131" ht="26.25" customHeight="1" x14ac:dyDescent="0.15">
      <c r="A62" s="241">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409</v>
      </c>
      <c r="BK62" s="1093"/>
      <c r="BL62" s="1093"/>
      <c r="BM62" s="1093"/>
      <c r="BN62" s="1094"/>
      <c r="BO62" s="244"/>
      <c r="BP62" s="244"/>
      <c r="BQ62" s="241">
        <v>56</v>
      </c>
      <c r="BR62" s="242"/>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33"/>
    </row>
    <row r="63" spans="1:131" ht="26.25" customHeight="1" thickBot="1" x14ac:dyDescent="0.2">
      <c r="A63" s="243" t="s">
        <v>390</v>
      </c>
      <c r="B63" s="1002" t="s">
        <v>410</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52</v>
      </c>
      <c r="AG63" s="1024"/>
      <c r="AH63" s="1024"/>
      <c r="AI63" s="1024"/>
      <c r="AJ63" s="1087"/>
      <c r="AK63" s="1088"/>
      <c r="AL63" s="1028"/>
      <c r="AM63" s="1028"/>
      <c r="AN63" s="1028"/>
      <c r="AO63" s="1028"/>
      <c r="AP63" s="1024">
        <v>876</v>
      </c>
      <c r="AQ63" s="1024"/>
      <c r="AR63" s="1024"/>
      <c r="AS63" s="1024"/>
      <c r="AT63" s="1024"/>
      <c r="AU63" s="1024">
        <v>632</v>
      </c>
      <c r="AV63" s="1024"/>
      <c r="AW63" s="1024"/>
      <c r="AX63" s="1024"/>
      <c r="AY63" s="1024"/>
      <c r="AZ63" s="1082"/>
      <c r="BA63" s="1082"/>
      <c r="BB63" s="1082"/>
      <c r="BC63" s="1082"/>
      <c r="BD63" s="1082"/>
      <c r="BE63" s="1025"/>
      <c r="BF63" s="1025"/>
      <c r="BG63" s="1025"/>
      <c r="BH63" s="1025"/>
      <c r="BI63" s="1026"/>
      <c r="BJ63" s="1083" t="s">
        <v>128</v>
      </c>
      <c r="BK63" s="1018"/>
      <c r="BL63" s="1018"/>
      <c r="BM63" s="1018"/>
      <c r="BN63" s="1084"/>
      <c r="BO63" s="244"/>
      <c r="BP63" s="244"/>
      <c r="BQ63" s="241">
        <v>57</v>
      </c>
      <c r="BR63" s="242"/>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33"/>
    </row>
    <row r="65" spans="1:131" ht="26.25" customHeight="1" thickBot="1" x14ac:dyDescent="0.2">
      <c r="A65" s="235" t="s">
        <v>411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33"/>
    </row>
    <row r="66" spans="1:131" ht="26.25" customHeight="1" x14ac:dyDescent="0.15">
      <c r="A66" s="1060" t="s">
        <v>412</v>
      </c>
      <c r="B66" s="1061"/>
      <c r="C66" s="1061"/>
      <c r="D66" s="1061"/>
      <c r="E66" s="1061"/>
      <c r="F66" s="1061"/>
      <c r="G66" s="1061"/>
      <c r="H66" s="1061"/>
      <c r="I66" s="1061"/>
      <c r="J66" s="1061"/>
      <c r="K66" s="1061"/>
      <c r="L66" s="1061"/>
      <c r="M66" s="1061"/>
      <c r="N66" s="1061"/>
      <c r="O66" s="1061"/>
      <c r="P66" s="1062"/>
      <c r="Q66" s="1066" t="s">
        <v>394</v>
      </c>
      <c r="R66" s="1067"/>
      <c r="S66" s="1067"/>
      <c r="T66" s="1067"/>
      <c r="U66" s="1068"/>
      <c r="V66" s="1066" t="s">
        <v>395</v>
      </c>
      <c r="W66" s="1067"/>
      <c r="X66" s="1067"/>
      <c r="Y66" s="1067"/>
      <c r="Z66" s="1068"/>
      <c r="AA66" s="1066" t="s">
        <v>396</v>
      </c>
      <c r="AB66" s="1067"/>
      <c r="AC66" s="1067"/>
      <c r="AD66" s="1067"/>
      <c r="AE66" s="1068"/>
      <c r="AF66" s="1072" t="s">
        <v>397</v>
      </c>
      <c r="AG66" s="1073"/>
      <c r="AH66" s="1073"/>
      <c r="AI66" s="1073"/>
      <c r="AJ66" s="1074"/>
      <c r="AK66" s="1066" t="s">
        <v>398</v>
      </c>
      <c r="AL66" s="1061"/>
      <c r="AM66" s="1061"/>
      <c r="AN66" s="1061"/>
      <c r="AO66" s="1062"/>
      <c r="AP66" s="1066" t="s">
        <v>413</v>
      </c>
      <c r="AQ66" s="1067"/>
      <c r="AR66" s="1067"/>
      <c r="AS66" s="1067"/>
      <c r="AT66" s="1068"/>
      <c r="AU66" s="1066" t="s">
        <v>414</v>
      </c>
      <c r="AV66" s="1067"/>
      <c r="AW66" s="1067"/>
      <c r="AX66" s="1067"/>
      <c r="AY66" s="1068"/>
      <c r="AZ66" s="1066" t="s">
        <v>378</v>
      </c>
      <c r="BA66" s="1067"/>
      <c r="BB66" s="1067"/>
      <c r="BC66" s="1067"/>
      <c r="BD66" s="1080"/>
      <c r="BE66" s="244"/>
      <c r="BF66" s="244"/>
      <c r="BG66" s="244"/>
      <c r="BH66" s="244"/>
      <c r="BI66" s="244"/>
      <c r="BJ66" s="244"/>
      <c r="BK66" s="244"/>
      <c r="BL66" s="244"/>
      <c r="BM66" s="244"/>
      <c r="BN66" s="244"/>
      <c r="BO66" s="244"/>
      <c r="BP66" s="244"/>
      <c r="BQ66" s="241">
        <v>60</v>
      </c>
      <c r="BR66" s="246"/>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33"/>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44"/>
      <c r="BF67" s="244"/>
      <c r="BG67" s="244"/>
      <c r="BH67" s="244"/>
      <c r="BI67" s="244"/>
      <c r="BJ67" s="244"/>
      <c r="BK67" s="244"/>
      <c r="BL67" s="244"/>
      <c r="BM67" s="244"/>
      <c r="BN67" s="244"/>
      <c r="BO67" s="244"/>
      <c r="BP67" s="244"/>
      <c r="BQ67" s="241">
        <v>61</v>
      </c>
      <c r="BR67" s="246"/>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33"/>
    </row>
    <row r="68" spans="1:131" ht="26.25" customHeight="1" thickTop="1" x14ac:dyDescent="0.15">
      <c r="A68" s="239">
        <v>1</v>
      </c>
      <c r="B68" s="1050" t="s">
        <v>572</v>
      </c>
      <c r="C68" s="1051"/>
      <c r="D68" s="1051"/>
      <c r="E68" s="1051"/>
      <c r="F68" s="1051"/>
      <c r="G68" s="1051"/>
      <c r="H68" s="1051"/>
      <c r="I68" s="1051"/>
      <c r="J68" s="1051"/>
      <c r="K68" s="1051"/>
      <c r="L68" s="1051"/>
      <c r="M68" s="1051"/>
      <c r="N68" s="1051"/>
      <c r="O68" s="1051"/>
      <c r="P68" s="1052"/>
      <c r="Q68" s="1053">
        <v>105</v>
      </c>
      <c r="R68" s="1047"/>
      <c r="S68" s="1047"/>
      <c r="T68" s="1047"/>
      <c r="U68" s="1047"/>
      <c r="V68" s="1047">
        <v>101</v>
      </c>
      <c r="W68" s="1047"/>
      <c r="X68" s="1047"/>
      <c r="Y68" s="1047"/>
      <c r="Z68" s="1047"/>
      <c r="AA68" s="1047">
        <v>4</v>
      </c>
      <c r="AB68" s="1047"/>
      <c r="AC68" s="1047"/>
      <c r="AD68" s="1047"/>
      <c r="AE68" s="1047"/>
      <c r="AF68" s="1047">
        <v>4</v>
      </c>
      <c r="AG68" s="1047"/>
      <c r="AH68" s="1047"/>
      <c r="AI68" s="1047"/>
      <c r="AJ68" s="1047"/>
      <c r="AK68" s="1047" t="s">
        <v>571</v>
      </c>
      <c r="AL68" s="1047"/>
      <c r="AM68" s="1047"/>
      <c r="AN68" s="1047"/>
      <c r="AO68" s="1047"/>
      <c r="AP68" s="1047" t="s">
        <v>571</v>
      </c>
      <c r="AQ68" s="1047"/>
      <c r="AR68" s="1047"/>
      <c r="AS68" s="1047"/>
      <c r="AT68" s="1047"/>
      <c r="AU68" s="1047" t="s">
        <v>571</v>
      </c>
      <c r="AV68" s="1047"/>
      <c r="AW68" s="1047"/>
      <c r="AX68" s="1047"/>
      <c r="AY68" s="1047"/>
      <c r="AZ68" s="1048"/>
      <c r="BA68" s="1048"/>
      <c r="BB68" s="1048"/>
      <c r="BC68" s="1048"/>
      <c r="BD68" s="1049"/>
      <c r="BE68" s="244"/>
      <c r="BF68" s="244"/>
      <c r="BG68" s="244"/>
      <c r="BH68" s="244"/>
      <c r="BI68" s="244"/>
      <c r="BJ68" s="244"/>
      <c r="BK68" s="244"/>
      <c r="BL68" s="244"/>
      <c r="BM68" s="244"/>
      <c r="BN68" s="244"/>
      <c r="BO68" s="244"/>
      <c r="BP68" s="244"/>
      <c r="BQ68" s="241">
        <v>62</v>
      </c>
      <c r="BR68" s="246"/>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33"/>
    </row>
    <row r="69" spans="1:131" ht="26.25" customHeight="1" x14ac:dyDescent="0.15">
      <c r="A69" s="241">
        <v>2</v>
      </c>
      <c r="B69" s="1039" t="s">
        <v>573</v>
      </c>
      <c r="C69" s="1040"/>
      <c r="D69" s="1040"/>
      <c r="E69" s="1040"/>
      <c r="F69" s="1040"/>
      <c r="G69" s="1040"/>
      <c r="H69" s="1040"/>
      <c r="I69" s="1040"/>
      <c r="J69" s="1040"/>
      <c r="K69" s="1040"/>
      <c r="L69" s="1040"/>
      <c r="M69" s="1040"/>
      <c r="N69" s="1040"/>
      <c r="O69" s="1040"/>
      <c r="P69" s="1041"/>
      <c r="Q69" s="1042">
        <v>1310</v>
      </c>
      <c r="R69" s="1036"/>
      <c r="S69" s="1036"/>
      <c r="T69" s="1036"/>
      <c r="U69" s="1036"/>
      <c r="V69" s="1036">
        <v>1282</v>
      </c>
      <c r="W69" s="1036"/>
      <c r="X69" s="1036"/>
      <c r="Y69" s="1036"/>
      <c r="Z69" s="1036"/>
      <c r="AA69" s="1036">
        <v>28</v>
      </c>
      <c r="AB69" s="1036"/>
      <c r="AC69" s="1036"/>
      <c r="AD69" s="1036"/>
      <c r="AE69" s="1036"/>
      <c r="AF69" s="1036">
        <v>28</v>
      </c>
      <c r="AG69" s="1036"/>
      <c r="AH69" s="1036"/>
      <c r="AI69" s="1036"/>
      <c r="AJ69" s="1036"/>
      <c r="AK69" s="1036" t="s">
        <v>571</v>
      </c>
      <c r="AL69" s="1036"/>
      <c r="AM69" s="1036"/>
      <c r="AN69" s="1036"/>
      <c r="AO69" s="1036"/>
      <c r="AP69" s="1036">
        <v>294</v>
      </c>
      <c r="AQ69" s="1036"/>
      <c r="AR69" s="1036"/>
      <c r="AS69" s="1036"/>
      <c r="AT69" s="1036"/>
      <c r="AU69" s="1036" t="s">
        <v>571</v>
      </c>
      <c r="AV69" s="1036"/>
      <c r="AW69" s="1036"/>
      <c r="AX69" s="1036"/>
      <c r="AY69" s="1036"/>
      <c r="AZ69" s="1037"/>
      <c r="BA69" s="1037"/>
      <c r="BB69" s="1037"/>
      <c r="BC69" s="1037"/>
      <c r="BD69" s="1038"/>
      <c r="BE69" s="244"/>
      <c r="BF69" s="244"/>
      <c r="BG69" s="244"/>
      <c r="BH69" s="244"/>
      <c r="BI69" s="244"/>
      <c r="BJ69" s="244"/>
      <c r="BK69" s="244"/>
      <c r="BL69" s="244"/>
      <c r="BM69" s="244"/>
      <c r="BN69" s="244"/>
      <c r="BO69" s="244"/>
      <c r="BP69" s="244"/>
      <c r="BQ69" s="241">
        <v>63</v>
      </c>
      <c r="BR69" s="246"/>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33"/>
    </row>
    <row r="70" spans="1:131" ht="26.25" customHeight="1" x14ac:dyDescent="0.15">
      <c r="A70" s="241">
        <v>3</v>
      </c>
      <c r="B70" s="1039" t="s">
        <v>574</v>
      </c>
      <c r="C70" s="1040"/>
      <c r="D70" s="1040"/>
      <c r="E70" s="1040"/>
      <c r="F70" s="1040"/>
      <c r="G70" s="1040"/>
      <c r="H70" s="1040"/>
      <c r="I70" s="1040"/>
      <c r="J70" s="1040"/>
      <c r="K70" s="1040"/>
      <c r="L70" s="1040"/>
      <c r="M70" s="1040"/>
      <c r="N70" s="1040"/>
      <c r="O70" s="1040"/>
      <c r="P70" s="1041"/>
      <c r="Q70" s="1042">
        <v>33</v>
      </c>
      <c r="R70" s="1036"/>
      <c r="S70" s="1036"/>
      <c r="T70" s="1036"/>
      <c r="U70" s="1036"/>
      <c r="V70" s="1036">
        <v>30</v>
      </c>
      <c r="W70" s="1036"/>
      <c r="X70" s="1036"/>
      <c r="Y70" s="1036"/>
      <c r="Z70" s="1036"/>
      <c r="AA70" s="1036">
        <v>3</v>
      </c>
      <c r="AB70" s="1036"/>
      <c r="AC70" s="1036"/>
      <c r="AD70" s="1036"/>
      <c r="AE70" s="1036"/>
      <c r="AF70" s="1036">
        <v>3</v>
      </c>
      <c r="AG70" s="1036"/>
      <c r="AH70" s="1036"/>
      <c r="AI70" s="1036"/>
      <c r="AJ70" s="1036"/>
      <c r="AK70" s="1036" t="s">
        <v>571</v>
      </c>
      <c r="AL70" s="1036"/>
      <c r="AM70" s="1036"/>
      <c r="AN70" s="1036"/>
      <c r="AO70" s="1036"/>
      <c r="AP70" s="1036" t="s">
        <v>571</v>
      </c>
      <c r="AQ70" s="1036"/>
      <c r="AR70" s="1036"/>
      <c r="AS70" s="1036"/>
      <c r="AT70" s="1036"/>
      <c r="AU70" s="1036" t="s">
        <v>571</v>
      </c>
      <c r="AV70" s="1036"/>
      <c r="AW70" s="1036"/>
      <c r="AX70" s="1036"/>
      <c r="AY70" s="1036"/>
      <c r="AZ70" s="1037"/>
      <c r="BA70" s="1037"/>
      <c r="BB70" s="1037"/>
      <c r="BC70" s="1037"/>
      <c r="BD70" s="1038"/>
      <c r="BE70" s="244"/>
      <c r="BF70" s="244"/>
      <c r="BG70" s="244"/>
      <c r="BH70" s="244"/>
      <c r="BI70" s="244"/>
      <c r="BJ70" s="244"/>
      <c r="BK70" s="244"/>
      <c r="BL70" s="244"/>
      <c r="BM70" s="244"/>
      <c r="BN70" s="244"/>
      <c r="BO70" s="244"/>
      <c r="BP70" s="244"/>
      <c r="BQ70" s="241">
        <v>64</v>
      </c>
      <c r="BR70" s="246"/>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33"/>
    </row>
    <row r="71" spans="1:131" ht="26.25" customHeight="1" x14ac:dyDescent="0.15">
      <c r="A71" s="241">
        <v>4</v>
      </c>
      <c r="B71" s="1039" t="s">
        <v>575</v>
      </c>
      <c r="C71" s="1040"/>
      <c r="D71" s="1040"/>
      <c r="E71" s="1040"/>
      <c r="F71" s="1040"/>
      <c r="G71" s="1040"/>
      <c r="H71" s="1040"/>
      <c r="I71" s="1040"/>
      <c r="J71" s="1040"/>
      <c r="K71" s="1040"/>
      <c r="L71" s="1040"/>
      <c r="M71" s="1040"/>
      <c r="N71" s="1040"/>
      <c r="O71" s="1040"/>
      <c r="P71" s="1041"/>
      <c r="Q71" s="1042">
        <v>900</v>
      </c>
      <c r="R71" s="1036"/>
      <c r="S71" s="1036"/>
      <c r="T71" s="1036"/>
      <c r="U71" s="1036"/>
      <c r="V71" s="1036">
        <v>889</v>
      </c>
      <c r="W71" s="1036"/>
      <c r="X71" s="1036"/>
      <c r="Y71" s="1036"/>
      <c r="Z71" s="1036"/>
      <c r="AA71" s="1036">
        <v>11</v>
      </c>
      <c r="AB71" s="1036"/>
      <c r="AC71" s="1036"/>
      <c r="AD71" s="1036"/>
      <c r="AE71" s="1036"/>
      <c r="AF71" s="1036">
        <v>11</v>
      </c>
      <c r="AG71" s="1036"/>
      <c r="AH71" s="1036"/>
      <c r="AI71" s="1036"/>
      <c r="AJ71" s="1036"/>
      <c r="AK71" s="1036" t="s">
        <v>571</v>
      </c>
      <c r="AL71" s="1036"/>
      <c r="AM71" s="1036"/>
      <c r="AN71" s="1036"/>
      <c r="AO71" s="1036"/>
      <c r="AP71" s="1036">
        <v>1089</v>
      </c>
      <c r="AQ71" s="1036"/>
      <c r="AR71" s="1036"/>
      <c r="AS71" s="1036"/>
      <c r="AT71" s="1036"/>
      <c r="AU71" s="1036" t="s">
        <v>571</v>
      </c>
      <c r="AV71" s="1036"/>
      <c r="AW71" s="1036"/>
      <c r="AX71" s="1036"/>
      <c r="AY71" s="1036"/>
      <c r="AZ71" s="1037"/>
      <c r="BA71" s="1037"/>
      <c r="BB71" s="1037"/>
      <c r="BC71" s="1037"/>
      <c r="BD71" s="1038"/>
      <c r="BE71" s="244"/>
      <c r="BF71" s="244"/>
      <c r="BG71" s="244"/>
      <c r="BH71" s="244"/>
      <c r="BI71" s="244"/>
      <c r="BJ71" s="244"/>
      <c r="BK71" s="244"/>
      <c r="BL71" s="244"/>
      <c r="BM71" s="244"/>
      <c r="BN71" s="244"/>
      <c r="BO71" s="244"/>
      <c r="BP71" s="244"/>
      <c r="BQ71" s="241">
        <v>65</v>
      </c>
      <c r="BR71" s="246"/>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33"/>
    </row>
    <row r="72" spans="1:131" ht="26.25" customHeight="1" x14ac:dyDescent="0.15">
      <c r="A72" s="241">
        <v>5</v>
      </c>
      <c r="B72" s="1039" t="s">
        <v>576</v>
      </c>
      <c r="C72" s="1040"/>
      <c r="D72" s="1040"/>
      <c r="E72" s="1040"/>
      <c r="F72" s="1040"/>
      <c r="G72" s="1040"/>
      <c r="H72" s="1040"/>
      <c r="I72" s="1040"/>
      <c r="J72" s="1040"/>
      <c r="K72" s="1040"/>
      <c r="L72" s="1040"/>
      <c r="M72" s="1040"/>
      <c r="N72" s="1040"/>
      <c r="O72" s="1040"/>
      <c r="P72" s="1041"/>
      <c r="Q72" s="1042">
        <v>21</v>
      </c>
      <c r="R72" s="1036"/>
      <c r="S72" s="1036"/>
      <c r="T72" s="1036"/>
      <c r="U72" s="1036"/>
      <c r="V72" s="1036">
        <v>20</v>
      </c>
      <c r="W72" s="1036"/>
      <c r="X72" s="1036"/>
      <c r="Y72" s="1036"/>
      <c r="Z72" s="1036"/>
      <c r="AA72" s="1036">
        <v>1</v>
      </c>
      <c r="AB72" s="1036"/>
      <c r="AC72" s="1036"/>
      <c r="AD72" s="1036"/>
      <c r="AE72" s="1036"/>
      <c r="AF72" s="1036">
        <v>1</v>
      </c>
      <c r="AG72" s="1036"/>
      <c r="AH72" s="1036"/>
      <c r="AI72" s="1036"/>
      <c r="AJ72" s="1036"/>
      <c r="AK72" s="1036" t="s">
        <v>571</v>
      </c>
      <c r="AL72" s="1036"/>
      <c r="AM72" s="1036"/>
      <c r="AN72" s="1036"/>
      <c r="AO72" s="1036"/>
      <c r="AP72" s="1036" t="s">
        <v>571</v>
      </c>
      <c r="AQ72" s="1036"/>
      <c r="AR72" s="1036"/>
      <c r="AS72" s="1036"/>
      <c r="AT72" s="1036"/>
      <c r="AU72" s="1036" t="s">
        <v>571</v>
      </c>
      <c r="AV72" s="1036"/>
      <c r="AW72" s="1036"/>
      <c r="AX72" s="1036"/>
      <c r="AY72" s="1036"/>
      <c r="AZ72" s="1037"/>
      <c r="BA72" s="1037"/>
      <c r="BB72" s="1037"/>
      <c r="BC72" s="1037"/>
      <c r="BD72" s="1038"/>
      <c r="BE72" s="244"/>
      <c r="BF72" s="244"/>
      <c r="BG72" s="244"/>
      <c r="BH72" s="244"/>
      <c r="BI72" s="244"/>
      <c r="BJ72" s="244"/>
      <c r="BK72" s="244"/>
      <c r="BL72" s="244"/>
      <c r="BM72" s="244"/>
      <c r="BN72" s="244"/>
      <c r="BO72" s="244"/>
      <c r="BP72" s="244"/>
      <c r="BQ72" s="241">
        <v>66</v>
      </c>
      <c r="BR72" s="246"/>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33"/>
    </row>
    <row r="73" spans="1:131" ht="26.25" customHeight="1" x14ac:dyDescent="0.15">
      <c r="A73" s="241">
        <v>6</v>
      </c>
      <c r="B73" s="1039" t="s">
        <v>577</v>
      </c>
      <c r="C73" s="1040"/>
      <c r="D73" s="1040"/>
      <c r="E73" s="1040"/>
      <c r="F73" s="1040"/>
      <c r="G73" s="1040"/>
      <c r="H73" s="1040"/>
      <c r="I73" s="1040"/>
      <c r="J73" s="1040"/>
      <c r="K73" s="1040"/>
      <c r="L73" s="1040"/>
      <c r="M73" s="1040"/>
      <c r="N73" s="1040"/>
      <c r="O73" s="1040"/>
      <c r="P73" s="1041"/>
      <c r="Q73" s="1042">
        <v>0</v>
      </c>
      <c r="R73" s="1036"/>
      <c r="S73" s="1036"/>
      <c r="T73" s="1036"/>
      <c r="U73" s="1036"/>
      <c r="V73" s="1036">
        <v>0</v>
      </c>
      <c r="W73" s="1036"/>
      <c r="X73" s="1036"/>
      <c r="Y73" s="1036"/>
      <c r="Z73" s="1036"/>
      <c r="AA73" s="1036">
        <v>0</v>
      </c>
      <c r="AB73" s="1036"/>
      <c r="AC73" s="1036"/>
      <c r="AD73" s="1036"/>
      <c r="AE73" s="1036"/>
      <c r="AF73" s="1036">
        <v>0</v>
      </c>
      <c r="AG73" s="1036"/>
      <c r="AH73" s="1036"/>
      <c r="AI73" s="1036"/>
      <c r="AJ73" s="1036"/>
      <c r="AK73" s="1036" t="s">
        <v>571</v>
      </c>
      <c r="AL73" s="1036"/>
      <c r="AM73" s="1036"/>
      <c r="AN73" s="1036"/>
      <c r="AO73" s="1036"/>
      <c r="AP73" s="1036" t="s">
        <v>571</v>
      </c>
      <c r="AQ73" s="1036"/>
      <c r="AR73" s="1036"/>
      <c r="AS73" s="1036"/>
      <c r="AT73" s="1036"/>
      <c r="AU73" s="1036" t="s">
        <v>571</v>
      </c>
      <c r="AV73" s="1036"/>
      <c r="AW73" s="1036"/>
      <c r="AX73" s="1036"/>
      <c r="AY73" s="1036"/>
      <c r="AZ73" s="1037"/>
      <c r="BA73" s="1037"/>
      <c r="BB73" s="1037"/>
      <c r="BC73" s="1037"/>
      <c r="BD73" s="1038"/>
      <c r="BE73" s="244"/>
      <c r="BF73" s="244"/>
      <c r="BG73" s="244"/>
      <c r="BH73" s="244"/>
      <c r="BI73" s="244"/>
      <c r="BJ73" s="244"/>
      <c r="BK73" s="244"/>
      <c r="BL73" s="244"/>
      <c r="BM73" s="244"/>
      <c r="BN73" s="244"/>
      <c r="BO73" s="244"/>
      <c r="BP73" s="244"/>
      <c r="BQ73" s="241">
        <v>67</v>
      </c>
      <c r="BR73" s="246"/>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33"/>
    </row>
    <row r="74" spans="1:131" ht="26.25" customHeight="1" x14ac:dyDescent="0.15">
      <c r="A74" s="241">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44"/>
      <c r="BF74" s="244"/>
      <c r="BG74" s="244"/>
      <c r="BH74" s="244"/>
      <c r="BI74" s="244"/>
      <c r="BJ74" s="244"/>
      <c r="BK74" s="244"/>
      <c r="BL74" s="244"/>
      <c r="BM74" s="244"/>
      <c r="BN74" s="244"/>
      <c r="BO74" s="244"/>
      <c r="BP74" s="244"/>
      <c r="BQ74" s="241">
        <v>68</v>
      </c>
      <c r="BR74" s="246"/>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33"/>
    </row>
    <row r="75" spans="1:131" ht="26.25" customHeight="1" x14ac:dyDescent="0.15">
      <c r="A75" s="241">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44"/>
      <c r="BF75" s="244"/>
      <c r="BG75" s="244"/>
      <c r="BH75" s="244"/>
      <c r="BI75" s="244"/>
      <c r="BJ75" s="244"/>
      <c r="BK75" s="244"/>
      <c r="BL75" s="244"/>
      <c r="BM75" s="244"/>
      <c r="BN75" s="244"/>
      <c r="BO75" s="244"/>
      <c r="BP75" s="244"/>
      <c r="BQ75" s="241">
        <v>69</v>
      </c>
      <c r="BR75" s="246"/>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33"/>
    </row>
    <row r="76" spans="1:131" ht="26.25" customHeight="1" x14ac:dyDescent="0.15">
      <c r="A76" s="241">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44"/>
      <c r="BF76" s="244"/>
      <c r="BG76" s="244"/>
      <c r="BH76" s="244"/>
      <c r="BI76" s="244"/>
      <c r="BJ76" s="244"/>
      <c r="BK76" s="244"/>
      <c r="BL76" s="244"/>
      <c r="BM76" s="244"/>
      <c r="BN76" s="244"/>
      <c r="BO76" s="244"/>
      <c r="BP76" s="244"/>
      <c r="BQ76" s="241">
        <v>70</v>
      </c>
      <c r="BR76" s="246"/>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33"/>
    </row>
    <row r="77" spans="1:131" ht="26.25" customHeight="1" x14ac:dyDescent="0.15">
      <c r="A77" s="241">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44"/>
      <c r="BF77" s="244"/>
      <c r="BG77" s="244"/>
      <c r="BH77" s="244"/>
      <c r="BI77" s="244"/>
      <c r="BJ77" s="244"/>
      <c r="BK77" s="244"/>
      <c r="BL77" s="244"/>
      <c r="BM77" s="244"/>
      <c r="BN77" s="244"/>
      <c r="BO77" s="244"/>
      <c r="BP77" s="244"/>
      <c r="BQ77" s="241">
        <v>71</v>
      </c>
      <c r="BR77" s="246"/>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33"/>
    </row>
    <row r="78" spans="1:131" ht="26.25" customHeight="1" x14ac:dyDescent="0.15">
      <c r="A78" s="241">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44"/>
      <c r="BF78" s="244"/>
      <c r="BG78" s="244"/>
      <c r="BH78" s="244"/>
      <c r="BI78" s="244"/>
      <c r="BJ78" s="233"/>
      <c r="BK78" s="233"/>
      <c r="BL78" s="233"/>
      <c r="BM78" s="233"/>
      <c r="BN78" s="233"/>
      <c r="BO78" s="244"/>
      <c r="BP78" s="244"/>
      <c r="BQ78" s="241">
        <v>72</v>
      </c>
      <c r="BR78" s="246"/>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33"/>
    </row>
    <row r="79" spans="1:131" ht="26.25" customHeight="1" x14ac:dyDescent="0.15">
      <c r="A79" s="241">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44"/>
      <c r="BF79" s="244"/>
      <c r="BG79" s="244"/>
      <c r="BH79" s="244"/>
      <c r="BI79" s="244"/>
      <c r="BJ79" s="233"/>
      <c r="BK79" s="233"/>
      <c r="BL79" s="233"/>
      <c r="BM79" s="233"/>
      <c r="BN79" s="233"/>
      <c r="BO79" s="244"/>
      <c r="BP79" s="244"/>
      <c r="BQ79" s="241">
        <v>73</v>
      </c>
      <c r="BR79" s="246"/>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33"/>
    </row>
    <row r="80" spans="1:131" ht="26.25" customHeight="1" x14ac:dyDescent="0.15">
      <c r="A80" s="241">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44"/>
      <c r="BF80" s="244"/>
      <c r="BG80" s="244"/>
      <c r="BH80" s="244"/>
      <c r="BI80" s="244"/>
      <c r="BJ80" s="244"/>
      <c r="BK80" s="244"/>
      <c r="BL80" s="244"/>
      <c r="BM80" s="244"/>
      <c r="BN80" s="244"/>
      <c r="BO80" s="244"/>
      <c r="BP80" s="244"/>
      <c r="BQ80" s="241">
        <v>74</v>
      </c>
      <c r="BR80" s="246"/>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33"/>
    </row>
    <row r="81" spans="1:131" ht="26.25" customHeight="1" x14ac:dyDescent="0.15">
      <c r="A81" s="241">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44"/>
      <c r="BF81" s="244"/>
      <c r="BG81" s="244"/>
      <c r="BH81" s="244"/>
      <c r="BI81" s="244"/>
      <c r="BJ81" s="244"/>
      <c r="BK81" s="244"/>
      <c r="BL81" s="244"/>
      <c r="BM81" s="244"/>
      <c r="BN81" s="244"/>
      <c r="BO81" s="244"/>
      <c r="BP81" s="244"/>
      <c r="BQ81" s="241">
        <v>75</v>
      </c>
      <c r="BR81" s="246"/>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33"/>
    </row>
    <row r="82" spans="1:131" ht="26.25" customHeight="1" x14ac:dyDescent="0.15">
      <c r="A82" s="241">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44"/>
      <c r="BF82" s="244"/>
      <c r="BG82" s="244"/>
      <c r="BH82" s="244"/>
      <c r="BI82" s="244"/>
      <c r="BJ82" s="244"/>
      <c r="BK82" s="244"/>
      <c r="BL82" s="244"/>
      <c r="BM82" s="244"/>
      <c r="BN82" s="244"/>
      <c r="BO82" s="244"/>
      <c r="BP82" s="244"/>
      <c r="BQ82" s="241">
        <v>76</v>
      </c>
      <c r="BR82" s="246"/>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33"/>
    </row>
    <row r="83" spans="1:131" ht="26.25" customHeight="1" x14ac:dyDescent="0.15">
      <c r="A83" s="241">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44"/>
      <c r="BF83" s="244"/>
      <c r="BG83" s="244"/>
      <c r="BH83" s="244"/>
      <c r="BI83" s="244"/>
      <c r="BJ83" s="244"/>
      <c r="BK83" s="244"/>
      <c r="BL83" s="244"/>
      <c r="BM83" s="244"/>
      <c r="BN83" s="244"/>
      <c r="BO83" s="244"/>
      <c r="BP83" s="244"/>
      <c r="BQ83" s="241">
        <v>77</v>
      </c>
      <c r="BR83" s="246"/>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33"/>
    </row>
    <row r="84" spans="1:131" ht="26.25" customHeight="1" x14ac:dyDescent="0.15">
      <c r="A84" s="241">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44"/>
      <c r="BF84" s="244"/>
      <c r="BG84" s="244"/>
      <c r="BH84" s="244"/>
      <c r="BI84" s="244"/>
      <c r="BJ84" s="244"/>
      <c r="BK84" s="244"/>
      <c r="BL84" s="244"/>
      <c r="BM84" s="244"/>
      <c r="BN84" s="244"/>
      <c r="BO84" s="244"/>
      <c r="BP84" s="244"/>
      <c r="BQ84" s="241">
        <v>78</v>
      </c>
      <c r="BR84" s="246"/>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33"/>
    </row>
    <row r="85" spans="1:131" ht="26.25" customHeight="1" x14ac:dyDescent="0.15">
      <c r="A85" s="241">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44"/>
      <c r="BF85" s="244"/>
      <c r="BG85" s="244"/>
      <c r="BH85" s="244"/>
      <c r="BI85" s="244"/>
      <c r="BJ85" s="244"/>
      <c r="BK85" s="244"/>
      <c r="BL85" s="244"/>
      <c r="BM85" s="244"/>
      <c r="BN85" s="244"/>
      <c r="BO85" s="244"/>
      <c r="BP85" s="244"/>
      <c r="BQ85" s="241">
        <v>79</v>
      </c>
      <c r="BR85" s="246"/>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33"/>
    </row>
    <row r="86" spans="1:131" ht="26.25" customHeight="1" x14ac:dyDescent="0.15">
      <c r="A86" s="241">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44"/>
      <c r="BF86" s="244"/>
      <c r="BG86" s="244"/>
      <c r="BH86" s="244"/>
      <c r="BI86" s="244"/>
      <c r="BJ86" s="244"/>
      <c r="BK86" s="244"/>
      <c r="BL86" s="244"/>
      <c r="BM86" s="244"/>
      <c r="BN86" s="244"/>
      <c r="BO86" s="244"/>
      <c r="BP86" s="244"/>
      <c r="BQ86" s="241">
        <v>80</v>
      </c>
      <c r="BR86" s="246"/>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33"/>
    </row>
    <row r="87" spans="1:131" ht="26.25" customHeight="1" x14ac:dyDescent="0.15">
      <c r="A87" s="247">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44"/>
      <c r="BF87" s="244"/>
      <c r="BG87" s="244"/>
      <c r="BH87" s="244"/>
      <c r="BI87" s="244"/>
      <c r="BJ87" s="244"/>
      <c r="BK87" s="244"/>
      <c r="BL87" s="244"/>
      <c r="BM87" s="244"/>
      <c r="BN87" s="244"/>
      <c r="BO87" s="244"/>
      <c r="BP87" s="244"/>
      <c r="BQ87" s="241">
        <v>81</v>
      </c>
      <c r="BR87" s="246"/>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33"/>
    </row>
    <row r="88" spans="1:131" ht="26.25" customHeight="1" thickBot="1" x14ac:dyDescent="0.2">
      <c r="A88" s="243" t="s">
        <v>390</v>
      </c>
      <c r="B88" s="1002" t="s">
        <v>415</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47</v>
      </c>
      <c r="AG88" s="1024"/>
      <c r="AH88" s="1024"/>
      <c r="AI88" s="1024"/>
      <c r="AJ88" s="1024"/>
      <c r="AK88" s="1028"/>
      <c r="AL88" s="1028"/>
      <c r="AM88" s="1028"/>
      <c r="AN88" s="1028"/>
      <c r="AO88" s="1028"/>
      <c r="AP88" s="1024">
        <v>1383</v>
      </c>
      <c r="AQ88" s="1024"/>
      <c r="AR88" s="1024"/>
      <c r="AS88" s="1024"/>
      <c r="AT88" s="1024"/>
      <c r="AU88" s="1024"/>
      <c r="AV88" s="1024"/>
      <c r="AW88" s="1024"/>
      <c r="AX88" s="1024"/>
      <c r="AY88" s="1024"/>
      <c r="AZ88" s="1025"/>
      <c r="BA88" s="1025"/>
      <c r="BB88" s="1025"/>
      <c r="BC88" s="1025"/>
      <c r="BD88" s="1026"/>
      <c r="BE88" s="244"/>
      <c r="BF88" s="244"/>
      <c r="BG88" s="244"/>
      <c r="BH88" s="244"/>
      <c r="BI88" s="244"/>
      <c r="BJ88" s="244"/>
      <c r="BK88" s="244"/>
      <c r="BL88" s="244"/>
      <c r="BM88" s="244"/>
      <c r="BN88" s="244"/>
      <c r="BO88" s="244"/>
      <c r="BP88" s="244"/>
      <c r="BQ88" s="241">
        <v>82</v>
      </c>
      <c r="BR88" s="246"/>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390</v>
      </c>
      <c r="BR102" s="1002" t="s">
        <v>416</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419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33" customFormat="1" ht="26.25" customHeight="1" x14ac:dyDescent="0.15">
      <c r="A109" s="960" t="s">
        <v>423</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424</v>
      </c>
      <c r="AB109" s="961"/>
      <c r="AC109" s="961"/>
      <c r="AD109" s="961"/>
      <c r="AE109" s="962"/>
      <c r="AF109" s="963" t="s">
        <v>425</v>
      </c>
      <c r="AG109" s="961"/>
      <c r="AH109" s="961"/>
      <c r="AI109" s="961"/>
      <c r="AJ109" s="962"/>
      <c r="AK109" s="963" t="s">
        <v>305</v>
      </c>
      <c r="AL109" s="961"/>
      <c r="AM109" s="961"/>
      <c r="AN109" s="961"/>
      <c r="AO109" s="962"/>
      <c r="AP109" s="963" t="s">
        <v>426</v>
      </c>
      <c r="AQ109" s="961"/>
      <c r="AR109" s="961"/>
      <c r="AS109" s="961"/>
      <c r="AT109" s="994"/>
      <c r="AU109" s="960" t="s">
        <v>423</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424</v>
      </c>
      <c r="BR109" s="961"/>
      <c r="BS109" s="961"/>
      <c r="BT109" s="961"/>
      <c r="BU109" s="962"/>
      <c r="BV109" s="963" t="s">
        <v>425</v>
      </c>
      <c r="BW109" s="961"/>
      <c r="BX109" s="961"/>
      <c r="BY109" s="961"/>
      <c r="BZ109" s="962"/>
      <c r="CA109" s="963" t="s">
        <v>305</v>
      </c>
      <c r="CB109" s="961"/>
      <c r="CC109" s="961"/>
      <c r="CD109" s="961"/>
      <c r="CE109" s="962"/>
      <c r="CF109" s="1001" t="s">
        <v>426</v>
      </c>
      <c r="CG109" s="1001"/>
      <c r="CH109" s="1001"/>
      <c r="CI109" s="1001"/>
      <c r="CJ109" s="1001"/>
      <c r="CK109" s="963" t="s">
        <v>427</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424</v>
      </c>
      <c r="DH109" s="961"/>
      <c r="DI109" s="961"/>
      <c r="DJ109" s="961"/>
      <c r="DK109" s="962"/>
      <c r="DL109" s="963" t="s">
        <v>425</v>
      </c>
      <c r="DM109" s="961"/>
      <c r="DN109" s="961"/>
      <c r="DO109" s="961"/>
      <c r="DP109" s="962"/>
      <c r="DQ109" s="963" t="s">
        <v>305</v>
      </c>
      <c r="DR109" s="961"/>
      <c r="DS109" s="961"/>
      <c r="DT109" s="961"/>
      <c r="DU109" s="962"/>
      <c r="DV109" s="963" t="s">
        <v>426</v>
      </c>
      <c r="DW109" s="961"/>
      <c r="DX109" s="961"/>
      <c r="DY109" s="961"/>
      <c r="DZ109" s="994"/>
    </row>
    <row r="110" spans="1:131" s="233" customFormat="1" ht="26.25" customHeight="1" x14ac:dyDescent="0.15">
      <c r="A110" s="872" t="s">
        <v>428</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468056</v>
      </c>
      <c r="AB110" s="954"/>
      <c r="AC110" s="954"/>
      <c r="AD110" s="954"/>
      <c r="AE110" s="955"/>
      <c r="AF110" s="956">
        <v>450209</v>
      </c>
      <c r="AG110" s="954"/>
      <c r="AH110" s="954"/>
      <c r="AI110" s="954"/>
      <c r="AJ110" s="955"/>
      <c r="AK110" s="956">
        <v>441570</v>
      </c>
      <c r="AL110" s="954"/>
      <c r="AM110" s="954"/>
      <c r="AN110" s="954"/>
      <c r="AO110" s="955"/>
      <c r="AP110" s="957">
        <v>20.7</v>
      </c>
      <c r="AQ110" s="958"/>
      <c r="AR110" s="958"/>
      <c r="AS110" s="958"/>
      <c r="AT110" s="959"/>
      <c r="AU110" s="995" t="s">
        <v>72</v>
      </c>
      <c r="AV110" s="996"/>
      <c r="AW110" s="996"/>
      <c r="AX110" s="996"/>
      <c r="AY110" s="996"/>
      <c r="AZ110" s="925" t="s">
        <v>429</v>
      </c>
      <c r="BA110" s="873"/>
      <c r="BB110" s="873"/>
      <c r="BC110" s="873"/>
      <c r="BD110" s="873"/>
      <c r="BE110" s="873"/>
      <c r="BF110" s="873"/>
      <c r="BG110" s="873"/>
      <c r="BH110" s="873"/>
      <c r="BI110" s="873"/>
      <c r="BJ110" s="873"/>
      <c r="BK110" s="873"/>
      <c r="BL110" s="873"/>
      <c r="BM110" s="873"/>
      <c r="BN110" s="873"/>
      <c r="BO110" s="873"/>
      <c r="BP110" s="874"/>
      <c r="BQ110" s="926">
        <v>4843691</v>
      </c>
      <c r="BR110" s="907"/>
      <c r="BS110" s="907"/>
      <c r="BT110" s="907"/>
      <c r="BU110" s="907"/>
      <c r="BV110" s="907">
        <v>4641194</v>
      </c>
      <c r="BW110" s="907"/>
      <c r="BX110" s="907"/>
      <c r="BY110" s="907"/>
      <c r="BZ110" s="907"/>
      <c r="CA110" s="907">
        <v>4579696</v>
      </c>
      <c r="CB110" s="907"/>
      <c r="CC110" s="907"/>
      <c r="CD110" s="907"/>
      <c r="CE110" s="907"/>
      <c r="CF110" s="931">
        <v>215.2</v>
      </c>
      <c r="CG110" s="932"/>
      <c r="CH110" s="932"/>
      <c r="CI110" s="932"/>
      <c r="CJ110" s="932"/>
      <c r="CK110" s="991" t="s">
        <v>430</v>
      </c>
      <c r="CL110" s="884"/>
      <c r="CM110" s="925" t="s">
        <v>431</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128</v>
      </c>
      <c r="DH110" s="907"/>
      <c r="DI110" s="907"/>
      <c r="DJ110" s="907"/>
      <c r="DK110" s="907"/>
      <c r="DL110" s="907" t="s">
        <v>432</v>
      </c>
      <c r="DM110" s="907"/>
      <c r="DN110" s="907"/>
      <c r="DO110" s="907"/>
      <c r="DP110" s="907"/>
      <c r="DQ110" s="907" t="s">
        <v>128</v>
      </c>
      <c r="DR110" s="907"/>
      <c r="DS110" s="907"/>
      <c r="DT110" s="907"/>
      <c r="DU110" s="907"/>
      <c r="DV110" s="908" t="s">
        <v>128</v>
      </c>
      <c r="DW110" s="908"/>
      <c r="DX110" s="908"/>
      <c r="DY110" s="908"/>
      <c r="DZ110" s="909"/>
    </row>
    <row r="111" spans="1:131" s="233" customFormat="1" ht="26.25" customHeight="1" x14ac:dyDescent="0.15">
      <c r="A111" s="839" t="s">
        <v>433</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128</v>
      </c>
      <c r="AB111" s="984"/>
      <c r="AC111" s="984"/>
      <c r="AD111" s="984"/>
      <c r="AE111" s="985"/>
      <c r="AF111" s="986" t="s">
        <v>128</v>
      </c>
      <c r="AG111" s="984"/>
      <c r="AH111" s="984"/>
      <c r="AI111" s="984"/>
      <c r="AJ111" s="985"/>
      <c r="AK111" s="986" t="s">
        <v>128</v>
      </c>
      <c r="AL111" s="984"/>
      <c r="AM111" s="984"/>
      <c r="AN111" s="984"/>
      <c r="AO111" s="985"/>
      <c r="AP111" s="987" t="s">
        <v>128</v>
      </c>
      <c r="AQ111" s="988"/>
      <c r="AR111" s="988"/>
      <c r="AS111" s="988"/>
      <c r="AT111" s="989"/>
      <c r="AU111" s="997"/>
      <c r="AV111" s="998"/>
      <c r="AW111" s="998"/>
      <c r="AX111" s="998"/>
      <c r="AY111" s="998"/>
      <c r="AZ111" s="880" t="s">
        <v>434</v>
      </c>
      <c r="BA111" s="817"/>
      <c r="BB111" s="817"/>
      <c r="BC111" s="817"/>
      <c r="BD111" s="817"/>
      <c r="BE111" s="817"/>
      <c r="BF111" s="817"/>
      <c r="BG111" s="817"/>
      <c r="BH111" s="817"/>
      <c r="BI111" s="817"/>
      <c r="BJ111" s="817"/>
      <c r="BK111" s="817"/>
      <c r="BL111" s="817"/>
      <c r="BM111" s="817"/>
      <c r="BN111" s="817"/>
      <c r="BO111" s="817"/>
      <c r="BP111" s="818"/>
      <c r="BQ111" s="881" t="s">
        <v>128</v>
      </c>
      <c r="BR111" s="882"/>
      <c r="BS111" s="882"/>
      <c r="BT111" s="882"/>
      <c r="BU111" s="882"/>
      <c r="BV111" s="882" t="s">
        <v>435</v>
      </c>
      <c r="BW111" s="882"/>
      <c r="BX111" s="882"/>
      <c r="BY111" s="882"/>
      <c r="BZ111" s="882"/>
      <c r="CA111" s="882" t="s">
        <v>435</v>
      </c>
      <c r="CB111" s="882"/>
      <c r="CC111" s="882"/>
      <c r="CD111" s="882"/>
      <c r="CE111" s="882"/>
      <c r="CF111" s="940" t="s">
        <v>128</v>
      </c>
      <c r="CG111" s="941"/>
      <c r="CH111" s="941"/>
      <c r="CI111" s="941"/>
      <c r="CJ111" s="941"/>
      <c r="CK111" s="992"/>
      <c r="CL111" s="886"/>
      <c r="CM111" s="880" t="s">
        <v>436</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128</v>
      </c>
      <c r="DH111" s="882"/>
      <c r="DI111" s="882"/>
      <c r="DJ111" s="882"/>
      <c r="DK111" s="882"/>
      <c r="DL111" s="882" t="s">
        <v>432</v>
      </c>
      <c r="DM111" s="882"/>
      <c r="DN111" s="882"/>
      <c r="DO111" s="882"/>
      <c r="DP111" s="882"/>
      <c r="DQ111" s="882" t="s">
        <v>128</v>
      </c>
      <c r="DR111" s="882"/>
      <c r="DS111" s="882"/>
      <c r="DT111" s="882"/>
      <c r="DU111" s="882"/>
      <c r="DV111" s="859" t="s">
        <v>128</v>
      </c>
      <c r="DW111" s="859"/>
      <c r="DX111" s="859"/>
      <c r="DY111" s="859"/>
      <c r="DZ111" s="860"/>
    </row>
    <row r="112" spans="1:131" s="233" customFormat="1" ht="26.25" customHeight="1" x14ac:dyDescent="0.15">
      <c r="A112" s="977" t="s">
        <v>437</v>
      </c>
      <c r="B112" s="978"/>
      <c r="C112" s="817" t="s">
        <v>438</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128</v>
      </c>
      <c r="AB112" s="845"/>
      <c r="AC112" s="845"/>
      <c r="AD112" s="845"/>
      <c r="AE112" s="846"/>
      <c r="AF112" s="847" t="s">
        <v>128</v>
      </c>
      <c r="AG112" s="845"/>
      <c r="AH112" s="845"/>
      <c r="AI112" s="845"/>
      <c r="AJ112" s="846"/>
      <c r="AK112" s="847" t="s">
        <v>128</v>
      </c>
      <c r="AL112" s="845"/>
      <c r="AM112" s="845"/>
      <c r="AN112" s="845"/>
      <c r="AO112" s="846"/>
      <c r="AP112" s="889" t="s">
        <v>128</v>
      </c>
      <c r="AQ112" s="890"/>
      <c r="AR112" s="890"/>
      <c r="AS112" s="890"/>
      <c r="AT112" s="891"/>
      <c r="AU112" s="997"/>
      <c r="AV112" s="998"/>
      <c r="AW112" s="998"/>
      <c r="AX112" s="998"/>
      <c r="AY112" s="998"/>
      <c r="AZ112" s="880" t="s">
        <v>439</v>
      </c>
      <c r="BA112" s="817"/>
      <c r="BB112" s="817"/>
      <c r="BC112" s="817"/>
      <c r="BD112" s="817"/>
      <c r="BE112" s="817"/>
      <c r="BF112" s="817"/>
      <c r="BG112" s="817"/>
      <c r="BH112" s="817"/>
      <c r="BI112" s="817"/>
      <c r="BJ112" s="817"/>
      <c r="BK112" s="817"/>
      <c r="BL112" s="817"/>
      <c r="BM112" s="817"/>
      <c r="BN112" s="817"/>
      <c r="BO112" s="817"/>
      <c r="BP112" s="818"/>
      <c r="BQ112" s="881">
        <v>743765</v>
      </c>
      <c r="BR112" s="882"/>
      <c r="BS112" s="882"/>
      <c r="BT112" s="882"/>
      <c r="BU112" s="882"/>
      <c r="BV112" s="882">
        <v>724726</v>
      </c>
      <c r="BW112" s="882"/>
      <c r="BX112" s="882"/>
      <c r="BY112" s="882"/>
      <c r="BZ112" s="882"/>
      <c r="CA112" s="882">
        <v>632268</v>
      </c>
      <c r="CB112" s="882"/>
      <c r="CC112" s="882"/>
      <c r="CD112" s="882"/>
      <c r="CE112" s="882"/>
      <c r="CF112" s="940">
        <v>29.7</v>
      </c>
      <c r="CG112" s="941"/>
      <c r="CH112" s="941"/>
      <c r="CI112" s="941"/>
      <c r="CJ112" s="941"/>
      <c r="CK112" s="992"/>
      <c r="CL112" s="886"/>
      <c r="CM112" s="880" t="s">
        <v>440</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128</v>
      </c>
      <c r="DH112" s="882"/>
      <c r="DI112" s="882"/>
      <c r="DJ112" s="882"/>
      <c r="DK112" s="882"/>
      <c r="DL112" s="882" t="s">
        <v>128</v>
      </c>
      <c r="DM112" s="882"/>
      <c r="DN112" s="882"/>
      <c r="DO112" s="882"/>
      <c r="DP112" s="882"/>
      <c r="DQ112" s="882" t="s">
        <v>128</v>
      </c>
      <c r="DR112" s="882"/>
      <c r="DS112" s="882"/>
      <c r="DT112" s="882"/>
      <c r="DU112" s="882"/>
      <c r="DV112" s="859" t="s">
        <v>128</v>
      </c>
      <c r="DW112" s="859"/>
      <c r="DX112" s="859"/>
      <c r="DY112" s="859"/>
      <c r="DZ112" s="860"/>
    </row>
    <row r="113" spans="1:130" s="233" customFormat="1" ht="26.25" customHeight="1" x14ac:dyDescent="0.15">
      <c r="A113" s="979"/>
      <c r="B113" s="980"/>
      <c r="C113" s="817" t="s">
        <v>441</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169133</v>
      </c>
      <c r="AB113" s="984"/>
      <c r="AC113" s="984"/>
      <c r="AD113" s="984"/>
      <c r="AE113" s="985"/>
      <c r="AF113" s="986">
        <v>148108</v>
      </c>
      <c r="AG113" s="984"/>
      <c r="AH113" s="984"/>
      <c r="AI113" s="984"/>
      <c r="AJ113" s="985"/>
      <c r="AK113" s="986">
        <v>140009</v>
      </c>
      <c r="AL113" s="984"/>
      <c r="AM113" s="984"/>
      <c r="AN113" s="984"/>
      <c r="AO113" s="985"/>
      <c r="AP113" s="987">
        <v>6.6</v>
      </c>
      <c r="AQ113" s="988"/>
      <c r="AR113" s="988"/>
      <c r="AS113" s="988"/>
      <c r="AT113" s="989"/>
      <c r="AU113" s="997"/>
      <c r="AV113" s="998"/>
      <c r="AW113" s="998"/>
      <c r="AX113" s="998"/>
      <c r="AY113" s="998"/>
      <c r="AZ113" s="880" t="s">
        <v>442</v>
      </c>
      <c r="BA113" s="817"/>
      <c r="BB113" s="817"/>
      <c r="BC113" s="817"/>
      <c r="BD113" s="817"/>
      <c r="BE113" s="817"/>
      <c r="BF113" s="817"/>
      <c r="BG113" s="817"/>
      <c r="BH113" s="817"/>
      <c r="BI113" s="817"/>
      <c r="BJ113" s="817"/>
      <c r="BK113" s="817"/>
      <c r="BL113" s="817"/>
      <c r="BM113" s="817"/>
      <c r="BN113" s="817"/>
      <c r="BO113" s="817"/>
      <c r="BP113" s="818"/>
      <c r="BQ113" s="881">
        <v>14954</v>
      </c>
      <c r="BR113" s="882"/>
      <c r="BS113" s="882"/>
      <c r="BT113" s="882"/>
      <c r="BU113" s="882"/>
      <c r="BV113" s="882">
        <v>91445</v>
      </c>
      <c r="BW113" s="882"/>
      <c r="BX113" s="882"/>
      <c r="BY113" s="882"/>
      <c r="BZ113" s="882"/>
      <c r="CA113" s="882">
        <v>140395</v>
      </c>
      <c r="CB113" s="882"/>
      <c r="CC113" s="882"/>
      <c r="CD113" s="882"/>
      <c r="CE113" s="882"/>
      <c r="CF113" s="940">
        <v>6.6</v>
      </c>
      <c r="CG113" s="941"/>
      <c r="CH113" s="941"/>
      <c r="CI113" s="941"/>
      <c r="CJ113" s="941"/>
      <c r="CK113" s="992"/>
      <c r="CL113" s="886"/>
      <c r="CM113" s="880" t="s">
        <v>443</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128</v>
      </c>
      <c r="DH113" s="845"/>
      <c r="DI113" s="845"/>
      <c r="DJ113" s="845"/>
      <c r="DK113" s="846"/>
      <c r="DL113" s="847" t="s">
        <v>128</v>
      </c>
      <c r="DM113" s="845"/>
      <c r="DN113" s="845"/>
      <c r="DO113" s="845"/>
      <c r="DP113" s="846"/>
      <c r="DQ113" s="847" t="s">
        <v>128</v>
      </c>
      <c r="DR113" s="845"/>
      <c r="DS113" s="845"/>
      <c r="DT113" s="845"/>
      <c r="DU113" s="846"/>
      <c r="DV113" s="889" t="s">
        <v>128</v>
      </c>
      <c r="DW113" s="890"/>
      <c r="DX113" s="890"/>
      <c r="DY113" s="890"/>
      <c r="DZ113" s="891"/>
    </row>
    <row r="114" spans="1:130" s="233" customFormat="1" ht="26.25" customHeight="1" x14ac:dyDescent="0.15">
      <c r="A114" s="979"/>
      <c r="B114" s="980"/>
      <c r="C114" s="817" t="s">
        <v>444</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t="s">
        <v>128</v>
      </c>
      <c r="AB114" s="845"/>
      <c r="AC114" s="845"/>
      <c r="AD114" s="845"/>
      <c r="AE114" s="846"/>
      <c r="AF114" s="847">
        <v>15</v>
      </c>
      <c r="AG114" s="845"/>
      <c r="AH114" s="845"/>
      <c r="AI114" s="845"/>
      <c r="AJ114" s="846"/>
      <c r="AK114" s="847">
        <v>321</v>
      </c>
      <c r="AL114" s="845"/>
      <c r="AM114" s="845"/>
      <c r="AN114" s="845"/>
      <c r="AO114" s="846"/>
      <c r="AP114" s="889">
        <v>0</v>
      </c>
      <c r="AQ114" s="890"/>
      <c r="AR114" s="890"/>
      <c r="AS114" s="890"/>
      <c r="AT114" s="891"/>
      <c r="AU114" s="997"/>
      <c r="AV114" s="998"/>
      <c r="AW114" s="998"/>
      <c r="AX114" s="998"/>
      <c r="AY114" s="998"/>
      <c r="AZ114" s="880" t="s">
        <v>445</v>
      </c>
      <c r="BA114" s="817"/>
      <c r="BB114" s="817"/>
      <c r="BC114" s="817"/>
      <c r="BD114" s="817"/>
      <c r="BE114" s="817"/>
      <c r="BF114" s="817"/>
      <c r="BG114" s="817"/>
      <c r="BH114" s="817"/>
      <c r="BI114" s="817"/>
      <c r="BJ114" s="817"/>
      <c r="BK114" s="817"/>
      <c r="BL114" s="817"/>
      <c r="BM114" s="817"/>
      <c r="BN114" s="817"/>
      <c r="BO114" s="817"/>
      <c r="BP114" s="818"/>
      <c r="BQ114" s="881">
        <v>577920</v>
      </c>
      <c r="BR114" s="882"/>
      <c r="BS114" s="882"/>
      <c r="BT114" s="882"/>
      <c r="BU114" s="882"/>
      <c r="BV114" s="882">
        <v>573012</v>
      </c>
      <c r="BW114" s="882"/>
      <c r="BX114" s="882"/>
      <c r="BY114" s="882"/>
      <c r="BZ114" s="882"/>
      <c r="CA114" s="882">
        <v>565802</v>
      </c>
      <c r="CB114" s="882"/>
      <c r="CC114" s="882"/>
      <c r="CD114" s="882"/>
      <c r="CE114" s="882"/>
      <c r="CF114" s="940">
        <v>26.6</v>
      </c>
      <c r="CG114" s="941"/>
      <c r="CH114" s="941"/>
      <c r="CI114" s="941"/>
      <c r="CJ114" s="941"/>
      <c r="CK114" s="992"/>
      <c r="CL114" s="886"/>
      <c r="CM114" s="880" t="s">
        <v>446</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128</v>
      </c>
      <c r="DH114" s="845"/>
      <c r="DI114" s="845"/>
      <c r="DJ114" s="845"/>
      <c r="DK114" s="846"/>
      <c r="DL114" s="847" t="s">
        <v>128</v>
      </c>
      <c r="DM114" s="845"/>
      <c r="DN114" s="845"/>
      <c r="DO114" s="845"/>
      <c r="DP114" s="846"/>
      <c r="DQ114" s="847" t="s">
        <v>128</v>
      </c>
      <c r="DR114" s="845"/>
      <c r="DS114" s="845"/>
      <c r="DT114" s="845"/>
      <c r="DU114" s="846"/>
      <c r="DV114" s="889" t="s">
        <v>128</v>
      </c>
      <c r="DW114" s="890"/>
      <c r="DX114" s="890"/>
      <c r="DY114" s="890"/>
      <c r="DZ114" s="891"/>
    </row>
    <row r="115" spans="1:130" s="233" customFormat="1" ht="26.25" customHeight="1" x14ac:dyDescent="0.15">
      <c r="A115" s="979"/>
      <c r="B115" s="980"/>
      <c r="C115" s="817" t="s">
        <v>447</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t="s">
        <v>128</v>
      </c>
      <c r="AB115" s="984"/>
      <c r="AC115" s="984"/>
      <c r="AD115" s="984"/>
      <c r="AE115" s="985"/>
      <c r="AF115" s="986" t="s">
        <v>128</v>
      </c>
      <c r="AG115" s="984"/>
      <c r="AH115" s="984"/>
      <c r="AI115" s="984"/>
      <c r="AJ115" s="985"/>
      <c r="AK115" s="986" t="s">
        <v>128</v>
      </c>
      <c r="AL115" s="984"/>
      <c r="AM115" s="984"/>
      <c r="AN115" s="984"/>
      <c r="AO115" s="985"/>
      <c r="AP115" s="987" t="s">
        <v>128</v>
      </c>
      <c r="AQ115" s="988"/>
      <c r="AR115" s="988"/>
      <c r="AS115" s="988"/>
      <c r="AT115" s="989"/>
      <c r="AU115" s="997"/>
      <c r="AV115" s="998"/>
      <c r="AW115" s="998"/>
      <c r="AX115" s="998"/>
      <c r="AY115" s="998"/>
      <c r="AZ115" s="880" t="s">
        <v>448</v>
      </c>
      <c r="BA115" s="817"/>
      <c r="BB115" s="817"/>
      <c r="BC115" s="817"/>
      <c r="BD115" s="817"/>
      <c r="BE115" s="817"/>
      <c r="BF115" s="817"/>
      <c r="BG115" s="817"/>
      <c r="BH115" s="817"/>
      <c r="BI115" s="817"/>
      <c r="BJ115" s="817"/>
      <c r="BK115" s="817"/>
      <c r="BL115" s="817"/>
      <c r="BM115" s="817"/>
      <c r="BN115" s="817"/>
      <c r="BO115" s="817"/>
      <c r="BP115" s="818"/>
      <c r="BQ115" s="881" t="s">
        <v>128</v>
      </c>
      <c r="BR115" s="882"/>
      <c r="BS115" s="882"/>
      <c r="BT115" s="882"/>
      <c r="BU115" s="882"/>
      <c r="BV115" s="882" t="s">
        <v>128</v>
      </c>
      <c r="BW115" s="882"/>
      <c r="BX115" s="882"/>
      <c r="BY115" s="882"/>
      <c r="BZ115" s="882"/>
      <c r="CA115" s="882" t="s">
        <v>128</v>
      </c>
      <c r="CB115" s="882"/>
      <c r="CC115" s="882"/>
      <c r="CD115" s="882"/>
      <c r="CE115" s="882"/>
      <c r="CF115" s="940" t="s">
        <v>128</v>
      </c>
      <c r="CG115" s="941"/>
      <c r="CH115" s="941"/>
      <c r="CI115" s="941"/>
      <c r="CJ115" s="941"/>
      <c r="CK115" s="992"/>
      <c r="CL115" s="886"/>
      <c r="CM115" s="880" t="s">
        <v>449</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128</v>
      </c>
      <c r="DH115" s="845"/>
      <c r="DI115" s="845"/>
      <c r="DJ115" s="845"/>
      <c r="DK115" s="846"/>
      <c r="DL115" s="847" t="s">
        <v>432</v>
      </c>
      <c r="DM115" s="845"/>
      <c r="DN115" s="845"/>
      <c r="DO115" s="845"/>
      <c r="DP115" s="846"/>
      <c r="DQ115" s="847" t="s">
        <v>128</v>
      </c>
      <c r="DR115" s="845"/>
      <c r="DS115" s="845"/>
      <c r="DT115" s="845"/>
      <c r="DU115" s="846"/>
      <c r="DV115" s="889" t="s">
        <v>128</v>
      </c>
      <c r="DW115" s="890"/>
      <c r="DX115" s="890"/>
      <c r="DY115" s="890"/>
      <c r="DZ115" s="891"/>
    </row>
    <row r="116" spans="1:130" s="233" customFormat="1" ht="26.25" customHeight="1" x14ac:dyDescent="0.15">
      <c r="A116" s="981"/>
      <c r="B116" s="982"/>
      <c r="C116" s="904" t="s">
        <v>450</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432</v>
      </c>
      <c r="AB116" s="845"/>
      <c r="AC116" s="845"/>
      <c r="AD116" s="845"/>
      <c r="AE116" s="846"/>
      <c r="AF116" s="847" t="s">
        <v>128</v>
      </c>
      <c r="AG116" s="845"/>
      <c r="AH116" s="845"/>
      <c r="AI116" s="845"/>
      <c r="AJ116" s="846"/>
      <c r="AK116" s="847" t="s">
        <v>128</v>
      </c>
      <c r="AL116" s="845"/>
      <c r="AM116" s="845"/>
      <c r="AN116" s="845"/>
      <c r="AO116" s="846"/>
      <c r="AP116" s="889" t="s">
        <v>435</v>
      </c>
      <c r="AQ116" s="890"/>
      <c r="AR116" s="890"/>
      <c r="AS116" s="890"/>
      <c r="AT116" s="891"/>
      <c r="AU116" s="997"/>
      <c r="AV116" s="998"/>
      <c r="AW116" s="998"/>
      <c r="AX116" s="998"/>
      <c r="AY116" s="998"/>
      <c r="AZ116" s="974" t="s">
        <v>451</v>
      </c>
      <c r="BA116" s="975"/>
      <c r="BB116" s="975"/>
      <c r="BC116" s="975"/>
      <c r="BD116" s="975"/>
      <c r="BE116" s="975"/>
      <c r="BF116" s="975"/>
      <c r="BG116" s="975"/>
      <c r="BH116" s="975"/>
      <c r="BI116" s="975"/>
      <c r="BJ116" s="975"/>
      <c r="BK116" s="975"/>
      <c r="BL116" s="975"/>
      <c r="BM116" s="975"/>
      <c r="BN116" s="975"/>
      <c r="BO116" s="975"/>
      <c r="BP116" s="976"/>
      <c r="BQ116" s="881" t="s">
        <v>432</v>
      </c>
      <c r="BR116" s="882"/>
      <c r="BS116" s="882"/>
      <c r="BT116" s="882"/>
      <c r="BU116" s="882"/>
      <c r="BV116" s="882" t="s">
        <v>128</v>
      </c>
      <c r="BW116" s="882"/>
      <c r="BX116" s="882"/>
      <c r="BY116" s="882"/>
      <c r="BZ116" s="882"/>
      <c r="CA116" s="882" t="s">
        <v>128</v>
      </c>
      <c r="CB116" s="882"/>
      <c r="CC116" s="882"/>
      <c r="CD116" s="882"/>
      <c r="CE116" s="882"/>
      <c r="CF116" s="940" t="s">
        <v>128</v>
      </c>
      <c r="CG116" s="941"/>
      <c r="CH116" s="941"/>
      <c r="CI116" s="941"/>
      <c r="CJ116" s="941"/>
      <c r="CK116" s="992"/>
      <c r="CL116" s="886"/>
      <c r="CM116" s="880" t="s">
        <v>452</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128</v>
      </c>
      <c r="DH116" s="845"/>
      <c r="DI116" s="845"/>
      <c r="DJ116" s="845"/>
      <c r="DK116" s="846"/>
      <c r="DL116" s="847" t="s">
        <v>128</v>
      </c>
      <c r="DM116" s="845"/>
      <c r="DN116" s="845"/>
      <c r="DO116" s="845"/>
      <c r="DP116" s="846"/>
      <c r="DQ116" s="847" t="s">
        <v>128</v>
      </c>
      <c r="DR116" s="845"/>
      <c r="DS116" s="845"/>
      <c r="DT116" s="845"/>
      <c r="DU116" s="846"/>
      <c r="DV116" s="889" t="s">
        <v>128</v>
      </c>
      <c r="DW116" s="890"/>
      <c r="DX116" s="890"/>
      <c r="DY116" s="890"/>
      <c r="DZ116" s="891"/>
    </row>
    <row r="117" spans="1:130" s="233" customFormat="1" ht="26.25" customHeight="1" x14ac:dyDescent="0.15">
      <c r="A117" s="960" t="s">
        <v>188</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453</v>
      </c>
      <c r="Z117" s="962"/>
      <c r="AA117" s="967">
        <v>637189</v>
      </c>
      <c r="AB117" s="968"/>
      <c r="AC117" s="968"/>
      <c r="AD117" s="968"/>
      <c r="AE117" s="969"/>
      <c r="AF117" s="970">
        <v>598332</v>
      </c>
      <c r="AG117" s="968"/>
      <c r="AH117" s="968"/>
      <c r="AI117" s="968"/>
      <c r="AJ117" s="969"/>
      <c r="AK117" s="970">
        <v>581900</v>
      </c>
      <c r="AL117" s="968"/>
      <c r="AM117" s="968"/>
      <c r="AN117" s="968"/>
      <c r="AO117" s="969"/>
      <c r="AP117" s="971"/>
      <c r="AQ117" s="972"/>
      <c r="AR117" s="972"/>
      <c r="AS117" s="972"/>
      <c r="AT117" s="973"/>
      <c r="AU117" s="997"/>
      <c r="AV117" s="998"/>
      <c r="AW117" s="998"/>
      <c r="AX117" s="998"/>
      <c r="AY117" s="998"/>
      <c r="AZ117" s="928" t="s">
        <v>454</v>
      </c>
      <c r="BA117" s="929"/>
      <c r="BB117" s="929"/>
      <c r="BC117" s="929"/>
      <c r="BD117" s="929"/>
      <c r="BE117" s="929"/>
      <c r="BF117" s="929"/>
      <c r="BG117" s="929"/>
      <c r="BH117" s="929"/>
      <c r="BI117" s="929"/>
      <c r="BJ117" s="929"/>
      <c r="BK117" s="929"/>
      <c r="BL117" s="929"/>
      <c r="BM117" s="929"/>
      <c r="BN117" s="929"/>
      <c r="BO117" s="929"/>
      <c r="BP117" s="930"/>
      <c r="BQ117" s="881" t="s">
        <v>128</v>
      </c>
      <c r="BR117" s="882"/>
      <c r="BS117" s="882"/>
      <c r="BT117" s="882"/>
      <c r="BU117" s="882"/>
      <c r="BV117" s="882" t="s">
        <v>128</v>
      </c>
      <c r="BW117" s="882"/>
      <c r="BX117" s="882"/>
      <c r="BY117" s="882"/>
      <c r="BZ117" s="882"/>
      <c r="CA117" s="882" t="s">
        <v>128</v>
      </c>
      <c r="CB117" s="882"/>
      <c r="CC117" s="882"/>
      <c r="CD117" s="882"/>
      <c r="CE117" s="882"/>
      <c r="CF117" s="940" t="s">
        <v>128</v>
      </c>
      <c r="CG117" s="941"/>
      <c r="CH117" s="941"/>
      <c r="CI117" s="941"/>
      <c r="CJ117" s="941"/>
      <c r="CK117" s="992"/>
      <c r="CL117" s="886"/>
      <c r="CM117" s="880" t="s">
        <v>455</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128</v>
      </c>
      <c r="DH117" s="845"/>
      <c r="DI117" s="845"/>
      <c r="DJ117" s="845"/>
      <c r="DK117" s="846"/>
      <c r="DL117" s="847" t="s">
        <v>128</v>
      </c>
      <c r="DM117" s="845"/>
      <c r="DN117" s="845"/>
      <c r="DO117" s="845"/>
      <c r="DP117" s="846"/>
      <c r="DQ117" s="847" t="s">
        <v>128</v>
      </c>
      <c r="DR117" s="845"/>
      <c r="DS117" s="845"/>
      <c r="DT117" s="845"/>
      <c r="DU117" s="846"/>
      <c r="DV117" s="889" t="s">
        <v>432</v>
      </c>
      <c r="DW117" s="890"/>
      <c r="DX117" s="890"/>
      <c r="DY117" s="890"/>
      <c r="DZ117" s="891"/>
    </row>
    <row r="118" spans="1:130" s="233" customFormat="1" ht="26.25" customHeight="1" x14ac:dyDescent="0.15">
      <c r="A118" s="960" t="s">
        <v>427</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424</v>
      </c>
      <c r="AB118" s="961"/>
      <c r="AC118" s="961"/>
      <c r="AD118" s="961"/>
      <c r="AE118" s="962"/>
      <c r="AF118" s="963" t="s">
        <v>425</v>
      </c>
      <c r="AG118" s="961"/>
      <c r="AH118" s="961"/>
      <c r="AI118" s="961"/>
      <c r="AJ118" s="962"/>
      <c r="AK118" s="963" t="s">
        <v>305</v>
      </c>
      <c r="AL118" s="961"/>
      <c r="AM118" s="961"/>
      <c r="AN118" s="961"/>
      <c r="AO118" s="962"/>
      <c r="AP118" s="964" t="s">
        <v>426</v>
      </c>
      <c r="AQ118" s="965"/>
      <c r="AR118" s="965"/>
      <c r="AS118" s="965"/>
      <c r="AT118" s="966"/>
      <c r="AU118" s="997"/>
      <c r="AV118" s="998"/>
      <c r="AW118" s="998"/>
      <c r="AX118" s="998"/>
      <c r="AY118" s="998"/>
      <c r="AZ118" s="903" t="s">
        <v>456</v>
      </c>
      <c r="BA118" s="904"/>
      <c r="BB118" s="904"/>
      <c r="BC118" s="904"/>
      <c r="BD118" s="904"/>
      <c r="BE118" s="904"/>
      <c r="BF118" s="904"/>
      <c r="BG118" s="904"/>
      <c r="BH118" s="904"/>
      <c r="BI118" s="904"/>
      <c r="BJ118" s="904"/>
      <c r="BK118" s="904"/>
      <c r="BL118" s="904"/>
      <c r="BM118" s="904"/>
      <c r="BN118" s="904"/>
      <c r="BO118" s="904"/>
      <c r="BP118" s="905"/>
      <c r="BQ118" s="944" t="s">
        <v>128</v>
      </c>
      <c r="BR118" s="910"/>
      <c r="BS118" s="910"/>
      <c r="BT118" s="910"/>
      <c r="BU118" s="910"/>
      <c r="BV118" s="910" t="s">
        <v>128</v>
      </c>
      <c r="BW118" s="910"/>
      <c r="BX118" s="910"/>
      <c r="BY118" s="910"/>
      <c r="BZ118" s="910"/>
      <c r="CA118" s="910" t="s">
        <v>128</v>
      </c>
      <c r="CB118" s="910"/>
      <c r="CC118" s="910"/>
      <c r="CD118" s="910"/>
      <c r="CE118" s="910"/>
      <c r="CF118" s="940" t="s">
        <v>128</v>
      </c>
      <c r="CG118" s="941"/>
      <c r="CH118" s="941"/>
      <c r="CI118" s="941"/>
      <c r="CJ118" s="941"/>
      <c r="CK118" s="992"/>
      <c r="CL118" s="886"/>
      <c r="CM118" s="880" t="s">
        <v>457</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128</v>
      </c>
      <c r="DH118" s="845"/>
      <c r="DI118" s="845"/>
      <c r="DJ118" s="845"/>
      <c r="DK118" s="846"/>
      <c r="DL118" s="847" t="s">
        <v>432</v>
      </c>
      <c r="DM118" s="845"/>
      <c r="DN118" s="845"/>
      <c r="DO118" s="845"/>
      <c r="DP118" s="846"/>
      <c r="DQ118" s="847" t="s">
        <v>435</v>
      </c>
      <c r="DR118" s="845"/>
      <c r="DS118" s="845"/>
      <c r="DT118" s="845"/>
      <c r="DU118" s="846"/>
      <c r="DV118" s="889" t="s">
        <v>128</v>
      </c>
      <c r="DW118" s="890"/>
      <c r="DX118" s="890"/>
      <c r="DY118" s="890"/>
      <c r="DZ118" s="891"/>
    </row>
    <row r="119" spans="1:130" s="233" customFormat="1" ht="26.25" customHeight="1" x14ac:dyDescent="0.15">
      <c r="A119" s="883" t="s">
        <v>430</v>
      </c>
      <c r="B119" s="884"/>
      <c r="C119" s="925" t="s">
        <v>431</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432</v>
      </c>
      <c r="AB119" s="954"/>
      <c r="AC119" s="954"/>
      <c r="AD119" s="954"/>
      <c r="AE119" s="955"/>
      <c r="AF119" s="956" t="s">
        <v>128</v>
      </c>
      <c r="AG119" s="954"/>
      <c r="AH119" s="954"/>
      <c r="AI119" s="954"/>
      <c r="AJ119" s="955"/>
      <c r="AK119" s="956" t="s">
        <v>128</v>
      </c>
      <c r="AL119" s="954"/>
      <c r="AM119" s="954"/>
      <c r="AN119" s="954"/>
      <c r="AO119" s="955"/>
      <c r="AP119" s="957" t="s">
        <v>128</v>
      </c>
      <c r="AQ119" s="958"/>
      <c r="AR119" s="958"/>
      <c r="AS119" s="958"/>
      <c r="AT119" s="959"/>
      <c r="AU119" s="999"/>
      <c r="AV119" s="1000"/>
      <c r="AW119" s="1000"/>
      <c r="AX119" s="1000"/>
      <c r="AY119" s="1000"/>
      <c r="AZ119" s="254" t="s">
        <v>188</v>
      </c>
      <c r="BA119" s="254"/>
      <c r="BB119" s="254"/>
      <c r="BC119" s="254"/>
      <c r="BD119" s="254"/>
      <c r="BE119" s="254"/>
      <c r="BF119" s="254"/>
      <c r="BG119" s="254"/>
      <c r="BH119" s="254"/>
      <c r="BI119" s="254"/>
      <c r="BJ119" s="254"/>
      <c r="BK119" s="254"/>
      <c r="BL119" s="254"/>
      <c r="BM119" s="254"/>
      <c r="BN119" s="254"/>
      <c r="BO119" s="942" t="s">
        <v>458</v>
      </c>
      <c r="BP119" s="943"/>
      <c r="BQ119" s="944">
        <v>6180330</v>
      </c>
      <c r="BR119" s="910"/>
      <c r="BS119" s="910"/>
      <c r="BT119" s="910"/>
      <c r="BU119" s="910"/>
      <c r="BV119" s="910">
        <v>6030377</v>
      </c>
      <c r="BW119" s="910"/>
      <c r="BX119" s="910"/>
      <c r="BY119" s="910"/>
      <c r="BZ119" s="910"/>
      <c r="CA119" s="910">
        <v>5918161</v>
      </c>
      <c r="CB119" s="910"/>
      <c r="CC119" s="910"/>
      <c r="CD119" s="910"/>
      <c r="CE119" s="910"/>
      <c r="CF119" s="813"/>
      <c r="CG119" s="814"/>
      <c r="CH119" s="814"/>
      <c r="CI119" s="814"/>
      <c r="CJ119" s="899"/>
      <c r="CK119" s="993"/>
      <c r="CL119" s="888"/>
      <c r="CM119" s="903" t="s">
        <v>459</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432</v>
      </c>
      <c r="DH119" s="829"/>
      <c r="DI119" s="829"/>
      <c r="DJ119" s="829"/>
      <c r="DK119" s="830"/>
      <c r="DL119" s="831" t="s">
        <v>128</v>
      </c>
      <c r="DM119" s="829"/>
      <c r="DN119" s="829"/>
      <c r="DO119" s="829"/>
      <c r="DP119" s="830"/>
      <c r="DQ119" s="831" t="s">
        <v>128</v>
      </c>
      <c r="DR119" s="829"/>
      <c r="DS119" s="829"/>
      <c r="DT119" s="829"/>
      <c r="DU119" s="830"/>
      <c r="DV119" s="913" t="s">
        <v>128</v>
      </c>
      <c r="DW119" s="914"/>
      <c r="DX119" s="914"/>
      <c r="DY119" s="914"/>
      <c r="DZ119" s="915"/>
    </row>
    <row r="120" spans="1:130" s="233" customFormat="1" ht="26.25" customHeight="1" x14ac:dyDescent="0.15">
      <c r="A120" s="885"/>
      <c r="B120" s="886"/>
      <c r="C120" s="880" t="s">
        <v>436</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128</v>
      </c>
      <c r="AB120" s="845"/>
      <c r="AC120" s="845"/>
      <c r="AD120" s="845"/>
      <c r="AE120" s="846"/>
      <c r="AF120" s="847" t="s">
        <v>128</v>
      </c>
      <c r="AG120" s="845"/>
      <c r="AH120" s="845"/>
      <c r="AI120" s="845"/>
      <c r="AJ120" s="846"/>
      <c r="AK120" s="847" t="s">
        <v>128</v>
      </c>
      <c r="AL120" s="845"/>
      <c r="AM120" s="845"/>
      <c r="AN120" s="845"/>
      <c r="AO120" s="846"/>
      <c r="AP120" s="889" t="s">
        <v>435</v>
      </c>
      <c r="AQ120" s="890"/>
      <c r="AR120" s="890"/>
      <c r="AS120" s="890"/>
      <c r="AT120" s="891"/>
      <c r="AU120" s="945" t="s">
        <v>460</v>
      </c>
      <c r="AV120" s="946"/>
      <c r="AW120" s="946"/>
      <c r="AX120" s="946"/>
      <c r="AY120" s="947"/>
      <c r="AZ120" s="925" t="s">
        <v>461</v>
      </c>
      <c r="BA120" s="873"/>
      <c r="BB120" s="873"/>
      <c r="BC120" s="873"/>
      <c r="BD120" s="873"/>
      <c r="BE120" s="873"/>
      <c r="BF120" s="873"/>
      <c r="BG120" s="873"/>
      <c r="BH120" s="873"/>
      <c r="BI120" s="873"/>
      <c r="BJ120" s="873"/>
      <c r="BK120" s="873"/>
      <c r="BL120" s="873"/>
      <c r="BM120" s="873"/>
      <c r="BN120" s="873"/>
      <c r="BO120" s="873"/>
      <c r="BP120" s="874"/>
      <c r="BQ120" s="926">
        <v>1338933</v>
      </c>
      <c r="BR120" s="907"/>
      <c r="BS120" s="907"/>
      <c r="BT120" s="907"/>
      <c r="BU120" s="907"/>
      <c r="BV120" s="907">
        <v>1396767</v>
      </c>
      <c r="BW120" s="907"/>
      <c r="BX120" s="907"/>
      <c r="BY120" s="907"/>
      <c r="BZ120" s="907"/>
      <c r="CA120" s="907">
        <v>1614430</v>
      </c>
      <c r="CB120" s="907"/>
      <c r="CC120" s="907"/>
      <c r="CD120" s="907"/>
      <c r="CE120" s="907"/>
      <c r="CF120" s="931">
        <v>75.900000000000006</v>
      </c>
      <c r="CG120" s="932"/>
      <c r="CH120" s="932"/>
      <c r="CI120" s="932"/>
      <c r="CJ120" s="932"/>
      <c r="CK120" s="933" t="s">
        <v>462</v>
      </c>
      <c r="CL120" s="917"/>
      <c r="CM120" s="917"/>
      <c r="CN120" s="917"/>
      <c r="CO120" s="918"/>
      <c r="CP120" s="937" t="s">
        <v>405</v>
      </c>
      <c r="CQ120" s="938"/>
      <c r="CR120" s="938"/>
      <c r="CS120" s="938"/>
      <c r="CT120" s="938"/>
      <c r="CU120" s="938"/>
      <c r="CV120" s="938"/>
      <c r="CW120" s="938"/>
      <c r="CX120" s="938"/>
      <c r="CY120" s="938"/>
      <c r="CZ120" s="938"/>
      <c r="DA120" s="938"/>
      <c r="DB120" s="938"/>
      <c r="DC120" s="938"/>
      <c r="DD120" s="938"/>
      <c r="DE120" s="938"/>
      <c r="DF120" s="939"/>
      <c r="DG120" s="926">
        <v>554621</v>
      </c>
      <c r="DH120" s="907"/>
      <c r="DI120" s="907"/>
      <c r="DJ120" s="907"/>
      <c r="DK120" s="907"/>
      <c r="DL120" s="907">
        <v>489336</v>
      </c>
      <c r="DM120" s="907"/>
      <c r="DN120" s="907"/>
      <c r="DO120" s="907"/>
      <c r="DP120" s="907"/>
      <c r="DQ120" s="907">
        <v>418741</v>
      </c>
      <c r="DR120" s="907"/>
      <c r="DS120" s="907"/>
      <c r="DT120" s="907"/>
      <c r="DU120" s="907"/>
      <c r="DV120" s="908">
        <v>19.7</v>
      </c>
      <c r="DW120" s="908"/>
      <c r="DX120" s="908"/>
      <c r="DY120" s="908"/>
      <c r="DZ120" s="909"/>
    </row>
    <row r="121" spans="1:130" s="233" customFormat="1" ht="26.25" customHeight="1" x14ac:dyDescent="0.15">
      <c r="A121" s="885"/>
      <c r="B121" s="886"/>
      <c r="C121" s="928" t="s">
        <v>463</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128</v>
      </c>
      <c r="AB121" s="845"/>
      <c r="AC121" s="845"/>
      <c r="AD121" s="845"/>
      <c r="AE121" s="846"/>
      <c r="AF121" s="847" t="s">
        <v>128</v>
      </c>
      <c r="AG121" s="845"/>
      <c r="AH121" s="845"/>
      <c r="AI121" s="845"/>
      <c r="AJ121" s="846"/>
      <c r="AK121" s="847" t="s">
        <v>128</v>
      </c>
      <c r="AL121" s="845"/>
      <c r="AM121" s="845"/>
      <c r="AN121" s="845"/>
      <c r="AO121" s="846"/>
      <c r="AP121" s="889" t="s">
        <v>128</v>
      </c>
      <c r="AQ121" s="890"/>
      <c r="AR121" s="890"/>
      <c r="AS121" s="890"/>
      <c r="AT121" s="891"/>
      <c r="AU121" s="948"/>
      <c r="AV121" s="949"/>
      <c r="AW121" s="949"/>
      <c r="AX121" s="949"/>
      <c r="AY121" s="950"/>
      <c r="AZ121" s="880" t="s">
        <v>464</v>
      </c>
      <c r="BA121" s="817"/>
      <c r="BB121" s="817"/>
      <c r="BC121" s="817"/>
      <c r="BD121" s="817"/>
      <c r="BE121" s="817"/>
      <c r="BF121" s="817"/>
      <c r="BG121" s="817"/>
      <c r="BH121" s="817"/>
      <c r="BI121" s="817"/>
      <c r="BJ121" s="817"/>
      <c r="BK121" s="817"/>
      <c r="BL121" s="817"/>
      <c r="BM121" s="817"/>
      <c r="BN121" s="817"/>
      <c r="BO121" s="817"/>
      <c r="BP121" s="818"/>
      <c r="BQ121" s="881">
        <v>980203</v>
      </c>
      <c r="BR121" s="882"/>
      <c r="BS121" s="882"/>
      <c r="BT121" s="882"/>
      <c r="BU121" s="882"/>
      <c r="BV121" s="882">
        <v>945579</v>
      </c>
      <c r="BW121" s="882"/>
      <c r="BX121" s="882"/>
      <c r="BY121" s="882"/>
      <c r="BZ121" s="882"/>
      <c r="CA121" s="882">
        <v>1126542</v>
      </c>
      <c r="CB121" s="882"/>
      <c r="CC121" s="882"/>
      <c r="CD121" s="882"/>
      <c r="CE121" s="882"/>
      <c r="CF121" s="940">
        <v>52.9</v>
      </c>
      <c r="CG121" s="941"/>
      <c r="CH121" s="941"/>
      <c r="CI121" s="941"/>
      <c r="CJ121" s="941"/>
      <c r="CK121" s="934"/>
      <c r="CL121" s="920"/>
      <c r="CM121" s="920"/>
      <c r="CN121" s="920"/>
      <c r="CO121" s="921"/>
      <c r="CP121" s="900" t="s">
        <v>408</v>
      </c>
      <c r="CQ121" s="901"/>
      <c r="CR121" s="901"/>
      <c r="CS121" s="901"/>
      <c r="CT121" s="901"/>
      <c r="CU121" s="901"/>
      <c r="CV121" s="901"/>
      <c r="CW121" s="901"/>
      <c r="CX121" s="901"/>
      <c r="CY121" s="901"/>
      <c r="CZ121" s="901"/>
      <c r="DA121" s="901"/>
      <c r="DB121" s="901"/>
      <c r="DC121" s="901"/>
      <c r="DD121" s="901"/>
      <c r="DE121" s="901"/>
      <c r="DF121" s="902"/>
      <c r="DG121" s="881">
        <v>101392</v>
      </c>
      <c r="DH121" s="882"/>
      <c r="DI121" s="882"/>
      <c r="DJ121" s="882"/>
      <c r="DK121" s="882"/>
      <c r="DL121" s="882">
        <v>162278</v>
      </c>
      <c r="DM121" s="882"/>
      <c r="DN121" s="882"/>
      <c r="DO121" s="882"/>
      <c r="DP121" s="882"/>
      <c r="DQ121" s="882">
        <v>150304</v>
      </c>
      <c r="DR121" s="882"/>
      <c r="DS121" s="882"/>
      <c r="DT121" s="882"/>
      <c r="DU121" s="882"/>
      <c r="DV121" s="859">
        <v>7.1</v>
      </c>
      <c r="DW121" s="859"/>
      <c r="DX121" s="859"/>
      <c r="DY121" s="859"/>
      <c r="DZ121" s="860"/>
    </row>
    <row r="122" spans="1:130" s="233" customFormat="1" ht="26.25" customHeight="1" x14ac:dyDescent="0.15">
      <c r="A122" s="885"/>
      <c r="B122" s="886"/>
      <c r="C122" s="880" t="s">
        <v>446</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128</v>
      </c>
      <c r="AB122" s="845"/>
      <c r="AC122" s="845"/>
      <c r="AD122" s="845"/>
      <c r="AE122" s="846"/>
      <c r="AF122" s="847" t="s">
        <v>128</v>
      </c>
      <c r="AG122" s="845"/>
      <c r="AH122" s="845"/>
      <c r="AI122" s="845"/>
      <c r="AJ122" s="846"/>
      <c r="AK122" s="847" t="s">
        <v>435</v>
      </c>
      <c r="AL122" s="845"/>
      <c r="AM122" s="845"/>
      <c r="AN122" s="845"/>
      <c r="AO122" s="846"/>
      <c r="AP122" s="889" t="s">
        <v>128</v>
      </c>
      <c r="AQ122" s="890"/>
      <c r="AR122" s="890"/>
      <c r="AS122" s="890"/>
      <c r="AT122" s="891"/>
      <c r="AU122" s="948"/>
      <c r="AV122" s="949"/>
      <c r="AW122" s="949"/>
      <c r="AX122" s="949"/>
      <c r="AY122" s="950"/>
      <c r="AZ122" s="903" t="s">
        <v>465</v>
      </c>
      <c r="BA122" s="904"/>
      <c r="BB122" s="904"/>
      <c r="BC122" s="904"/>
      <c r="BD122" s="904"/>
      <c r="BE122" s="904"/>
      <c r="BF122" s="904"/>
      <c r="BG122" s="904"/>
      <c r="BH122" s="904"/>
      <c r="BI122" s="904"/>
      <c r="BJ122" s="904"/>
      <c r="BK122" s="904"/>
      <c r="BL122" s="904"/>
      <c r="BM122" s="904"/>
      <c r="BN122" s="904"/>
      <c r="BO122" s="904"/>
      <c r="BP122" s="905"/>
      <c r="BQ122" s="944">
        <v>3418097</v>
      </c>
      <c r="BR122" s="910"/>
      <c r="BS122" s="910"/>
      <c r="BT122" s="910"/>
      <c r="BU122" s="910"/>
      <c r="BV122" s="910">
        <v>3220521</v>
      </c>
      <c r="BW122" s="910"/>
      <c r="BX122" s="910"/>
      <c r="BY122" s="910"/>
      <c r="BZ122" s="910"/>
      <c r="CA122" s="910">
        <v>2974635</v>
      </c>
      <c r="CB122" s="910"/>
      <c r="CC122" s="910"/>
      <c r="CD122" s="910"/>
      <c r="CE122" s="910"/>
      <c r="CF122" s="911">
        <v>139.80000000000001</v>
      </c>
      <c r="CG122" s="912"/>
      <c r="CH122" s="912"/>
      <c r="CI122" s="912"/>
      <c r="CJ122" s="912"/>
      <c r="CK122" s="934"/>
      <c r="CL122" s="920"/>
      <c r="CM122" s="920"/>
      <c r="CN122" s="920"/>
      <c r="CO122" s="921"/>
      <c r="CP122" s="900" t="s">
        <v>407</v>
      </c>
      <c r="CQ122" s="901"/>
      <c r="CR122" s="901"/>
      <c r="CS122" s="901"/>
      <c r="CT122" s="901"/>
      <c r="CU122" s="901"/>
      <c r="CV122" s="901"/>
      <c r="CW122" s="901"/>
      <c r="CX122" s="901"/>
      <c r="CY122" s="901"/>
      <c r="CZ122" s="901"/>
      <c r="DA122" s="901"/>
      <c r="DB122" s="901"/>
      <c r="DC122" s="901"/>
      <c r="DD122" s="901"/>
      <c r="DE122" s="901"/>
      <c r="DF122" s="902"/>
      <c r="DG122" s="881">
        <v>87752</v>
      </c>
      <c r="DH122" s="882"/>
      <c r="DI122" s="882"/>
      <c r="DJ122" s="882"/>
      <c r="DK122" s="882"/>
      <c r="DL122" s="882">
        <v>73112</v>
      </c>
      <c r="DM122" s="882"/>
      <c r="DN122" s="882"/>
      <c r="DO122" s="882"/>
      <c r="DP122" s="882"/>
      <c r="DQ122" s="882">
        <v>63223</v>
      </c>
      <c r="DR122" s="882"/>
      <c r="DS122" s="882"/>
      <c r="DT122" s="882"/>
      <c r="DU122" s="882"/>
      <c r="DV122" s="859">
        <v>3</v>
      </c>
      <c r="DW122" s="859"/>
      <c r="DX122" s="859"/>
      <c r="DY122" s="859"/>
      <c r="DZ122" s="860"/>
    </row>
    <row r="123" spans="1:130" s="233" customFormat="1" ht="26.25" customHeight="1" x14ac:dyDescent="0.15">
      <c r="A123" s="885"/>
      <c r="B123" s="886"/>
      <c r="C123" s="880" t="s">
        <v>452</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128</v>
      </c>
      <c r="AB123" s="845"/>
      <c r="AC123" s="845"/>
      <c r="AD123" s="845"/>
      <c r="AE123" s="846"/>
      <c r="AF123" s="847" t="s">
        <v>128</v>
      </c>
      <c r="AG123" s="845"/>
      <c r="AH123" s="845"/>
      <c r="AI123" s="845"/>
      <c r="AJ123" s="846"/>
      <c r="AK123" s="847" t="s">
        <v>128</v>
      </c>
      <c r="AL123" s="845"/>
      <c r="AM123" s="845"/>
      <c r="AN123" s="845"/>
      <c r="AO123" s="846"/>
      <c r="AP123" s="889" t="s">
        <v>128</v>
      </c>
      <c r="AQ123" s="890"/>
      <c r="AR123" s="890"/>
      <c r="AS123" s="890"/>
      <c r="AT123" s="891"/>
      <c r="AU123" s="951"/>
      <c r="AV123" s="952"/>
      <c r="AW123" s="952"/>
      <c r="AX123" s="952"/>
      <c r="AY123" s="952"/>
      <c r="AZ123" s="254" t="s">
        <v>188</v>
      </c>
      <c r="BA123" s="254"/>
      <c r="BB123" s="254"/>
      <c r="BC123" s="254"/>
      <c r="BD123" s="254"/>
      <c r="BE123" s="254"/>
      <c r="BF123" s="254"/>
      <c r="BG123" s="254"/>
      <c r="BH123" s="254"/>
      <c r="BI123" s="254"/>
      <c r="BJ123" s="254"/>
      <c r="BK123" s="254"/>
      <c r="BL123" s="254"/>
      <c r="BM123" s="254"/>
      <c r="BN123" s="254"/>
      <c r="BO123" s="942" t="s">
        <v>466</v>
      </c>
      <c r="BP123" s="943"/>
      <c r="BQ123" s="897">
        <v>5737233</v>
      </c>
      <c r="BR123" s="898"/>
      <c r="BS123" s="898"/>
      <c r="BT123" s="898"/>
      <c r="BU123" s="898"/>
      <c r="BV123" s="898">
        <v>5562867</v>
      </c>
      <c r="BW123" s="898"/>
      <c r="BX123" s="898"/>
      <c r="BY123" s="898"/>
      <c r="BZ123" s="898"/>
      <c r="CA123" s="898">
        <v>5715607</v>
      </c>
      <c r="CB123" s="898"/>
      <c r="CC123" s="898"/>
      <c r="CD123" s="898"/>
      <c r="CE123" s="898"/>
      <c r="CF123" s="813"/>
      <c r="CG123" s="814"/>
      <c r="CH123" s="814"/>
      <c r="CI123" s="814"/>
      <c r="CJ123" s="899"/>
      <c r="CK123" s="934"/>
      <c r="CL123" s="920"/>
      <c r="CM123" s="920"/>
      <c r="CN123" s="920"/>
      <c r="CO123" s="921"/>
      <c r="CP123" s="900" t="s">
        <v>467</v>
      </c>
      <c r="CQ123" s="901"/>
      <c r="CR123" s="901"/>
      <c r="CS123" s="901"/>
      <c r="CT123" s="901"/>
      <c r="CU123" s="901"/>
      <c r="CV123" s="901"/>
      <c r="CW123" s="901"/>
      <c r="CX123" s="901"/>
      <c r="CY123" s="901"/>
      <c r="CZ123" s="901"/>
      <c r="DA123" s="901"/>
      <c r="DB123" s="901"/>
      <c r="DC123" s="901"/>
      <c r="DD123" s="901"/>
      <c r="DE123" s="901"/>
      <c r="DF123" s="902"/>
      <c r="DG123" s="844" t="s">
        <v>128</v>
      </c>
      <c r="DH123" s="845"/>
      <c r="DI123" s="845"/>
      <c r="DJ123" s="845"/>
      <c r="DK123" s="846"/>
      <c r="DL123" s="847" t="s">
        <v>128</v>
      </c>
      <c r="DM123" s="845"/>
      <c r="DN123" s="845"/>
      <c r="DO123" s="845"/>
      <c r="DP123" s="846"/>
      <c r="DQ123" s="847" t="s">
        <v>128</v>
      </c>
      <c r="DR123" s="845"/>
      <c r="DS123" s="845"/>
      <c r="DT123" s="845"/>
      <c r="DU123" s="846"/>
      <c r="DV123" s="889" t="s">
        <v>128</v>
      </c>
      <c r="DW123" s="890"/>
      <c r="DX123" s="890"/>
      <c r="DY123" s="890"/>
      <c r="DZ123" s="891"/>
    </row>
    <row r="124" spans="1:130" s="233" customFormat="1" ht="26.25" customHeight="1" thickBot="1" x14ac:dyDescent="0.2">
      <c r="A124" s="885"/>
      <c r="B124" s="886"/>
      <c r="C124" s="880" t="s">
        <v>455</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128</v>
      </c>
      <c r="AB124" s="845"/>
      <c r="AC124" s="845"/>
      <c r="AD124" s="845"/>
      <c r="AE124" s="846"/>
      <c r="AF124" s="847" t="s">
        <v>128</v>
      </c>
      <c r="AG124" s="845"/>
      <c r="AH124" s="845"/>
      <c r="AI124" s="845"/>
      <c r="AJ124" s="846"/>
      <c r="AK124" s="847" t="s">
        <v>432</v>
      </c>
      <c r="AL124" s="845"/>
      <c r="AM124" s="845"/>
      <c r="AN124" s="845"/>
      <c r="AO124" s="846"/>
      <c r="AP124" s="889" t="s">
        <v>128</v>
      </c>
      <c r="AQ124" s="890"/>
      <c r="AR124" s="890"/>
      <c r="AS124" s="890"/>
      <c r="AT124" s="891"/>
      <c r="AU124" s="892" t="s">
        <v>468</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23.9</v>
      </c>
      <c r="BR124" s="896"/>
      <c r="BS124" s="896"/>
      <c r="BT124" s="896"/>
      <c r="BU124" s="896"/>
      <c r="BV124" s="896">
        <v>24.2</v>
      </c>
      <c r="BW124" s="896"/>
      <c r="BX124" s="896"/>
      <c r="BY124" s="896"/>
      <c r="BZ124" s="896"/>
      <c r="CA124" s="896">
        <v>9.5</v>
      </c>
      <c r="CB124" s="896"/>
      <c r="CC124" s="896"/>
      <c r="CD124" s="896"/>
      <c r="CE124" s="896"/>
      <c r="CF124" s="791"/>
      <c r="CG124" s="792"/>
      <c r="CH124" s="792"/>
      <c r="CI124" s="792"/>
      <c r="CJ124" s="927"/>
      <c r="CK124" s="935"/>
      <c r="CL124" s="935"/>
      <c r="CM124" s="935"/>
      <c r="CN124" s="935"/>
      <c r="CO124" s="936"/>
      <c r="CP124" s="900" t="s">
        <v>469</v>
      </c>
      <c r="CQ124" s="901"/>
      <c r="CR124" s="901"/>
      <c r="CS124" s="901"/>
      <c r="CT124" s="901"/>
      <c r="CU124" s="901"/>
      <c r="CV124" s="901"/>
      <c r="CW124" s="901"/>
      <c r="CX124" s="901"/>
      <c r="CY124" s="901"/>
      <c r="CZ124" s="901"/>
      <c r="DA124" s="901"/>
      <c r="DB124" s="901"/>
      <c r="DC124" s="901"/>
      <c r="DD124" s="901"/>
      <c r="DE124" s="901"/>
      <c r="DF124" s="902"/>
      <c r="DG124" s="828" t="s">
        <v>432</v>
      </c>
      <c r="DH124" s="829"/>
      <c r="DI124" s="829"/>
      <c r="DJ124" s="829"/>
      <c r="DK124" s="830"/>
      <c r="DL124" s="831" t="s">
        <v>128</v>
      </c>
      <c r="DM124" s="829"/>
      <c r="DN124" s="829"/>
      <c r="DO124" s="829"/>
      <c r="DP124" s="830"/>
      <c r="DQ124" s="831" t="s">
        <v>128</v>
      </c>
      <c r="DR124" s="829"/>
      <c r="DS124" s="829"/>
      <c r="DT124" s="829"/>
      <c r="DU124" s="830"/>
      <c r="DV124" s="913" t="s">
        <v>128</v>
      </c>
      <c r="DW124" s="914"/>
      <c r="DX124" s="914"/>
      <c r="DY124" s="914"/>
      <c r="DZ124" s="915"/>
    </row>
    <row r="125" spans="1:130" s="233" customFormat="1" ht="26.25" customHeight="1" x14ac:dyDescent="0.15">
      <c r="A125" s="885"/>
      <c r="B125" s="886"/>
      <c r="C125" s="880" t="s">
        <v>457</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432</v>
      </c>
      <c r="AB125" s="845"/>
      <c r="AC125" s="845"/>
      <c r="AD125" s="845"/>
      <c r="AE125" s="846"/>
      <c r="AF125" s="847" t="s">
        <v>128</v>
      </c>
      <c r="AG125" s="845"/>
      <c r="AH125" s="845"/>
      <c r="AI125" s="845"/>
      <c r="AJ125" s="846"/>
      <c r="AK125" s="847" t="s">
        <v>128</v>
      </c>
      <c r="AL125" s="845"/>
      <c r="AM125" s="845"/>
      <c r="AN125" s="845"/>
      <c r="AO125" s="846"/>
      <c r="AP125" s="889" t="s">
        <v>128</v>
      </c>
      <c r="AQ125" s="890"/>
      <c r="AR125" s="890"/>
      <c r="AS125" s="890"/>
      <c r="AT125" s="891"/>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6" t="s">
        <v>470</v>
      </c>
      <c r="CL125" s="917"/>
      <c r="CM125" s="917"/>
      <c r="CN125" s="917"/>
      <c r="CO125" s="918"/>
      <c r="CP125" s="925" t="s">
        <v>471</v>
      </c>
      <c r="CQ125" s="873"/>
      <c r="CR125" s="873"/>
      <c r="CS125" s="873"/>
      <c r="CT125" s="873"/>
      <c r="CU125" s="873"/>
      <c r="CV125" s="873"/>
      <c r="CW125" s="873"/>
      <c r="CX125" s="873"/>
      <c r="CY125" s="873"/>
      <c r="CZ125" s="873"/>
      <c r="DA125" s="873"/>
      <c r="DB125" s="873"/>
      <c r="DC125" s="873"/>
      <c r="DD125" s="873"/>
      <c r="DE125" s="873"/>
      <c r="DF125" s="874"/>
      <c r="DG125" s="926" t="s">
        <v>128</v>
      </c>
      <c r="DH125" s="907"/>
      <c r="DI125" s="907"/>
      <c r="DJ125" s="907"/>
      <c r="DK125" s="907"/>
      <c r="DL125" s="907" t="s">
        <v>128</v>
      </c>
      <c r="DM125" s="907"/>
      <c r="DN125" s="907"/>
      <c r="DO125" s="907"/>
      <c r="DP125" s="907"/>
      <c r="DQ125" s="907" t="s">
        <v>128</v>
      </c>
      <c r="DR125" s="907"/>
      <c r="DS125" s="907"/>
      <c r="DT125" s="907"/>
      <c r="DU125" s="907"/>
      <c r="DV125" s="908" t="s">
        <v>128</v>
      </c>
      <c r="DW125" s="908"/>
      <c r="DX125" s="908"/>
      <c r="DY125" s="908"/>
      <c r="DZ125" s="909"/>
    </row>
    <row r="126" spans="1:130" s="233" customFormat="1" ht="26.25" customHeight="1" thickBot="1" x14ac:dyDescent="0.2">
      <c r="A126" s="885"/>
      <c r="B126" s="886"/>
      <c r="C126" s="880" t="s">
        <v>459</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128</v>
      </c>
      <c r="AB126" s="845"/>
      <c r="AC126" s="845"/>
      <c r="AD126" s="845"/>
      <c r="AE126" s="846"/>
      <c r="AF126" s="847" t="s">
        <v>128</v>
      </c>
      <c r="AG126" s="845"/>
      <c r="AH126" s="845"/>
      <c r="AI126" s="845"/>
      <c r="AJ126" s="846"/>
      <c r="AK126" s="847" t="s">
        <v>128</v>
      </c>
      <c r="AL126" s="845"/>
      <c r="AM126" s="845"/>
      <c r="AN126" s="845"/>
      <c r="AO126" s="846"/>
      <c r="AP126" s="889" t="s">
        <v>128</v>
      </c>
      <c r="AQ126" s="890"/>
      <c r="AR126" s="890"/>
      <c r="AS126" s="890"/>
      <c r="AT126" s="89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9"/>
      <c r="CL126" s="920"/>
      <c r="CM126" s="920"/>
      <c r="CN126" s="920"/>
      <c r="CO126" s="921"/>
      <c r="CP126" s="880" t="s">
        <v>472</v>
      </c>
      <c r="CQ126" s="817"/>
      <c r="CR126" s="817"/>
      <c r="CS126" s="817"/>
      <c r="CT126" s="817"/>
      <c r="CU126" s="817"/>
      <c r="CV126" s="817"/>
      <c r="CW126" s="817"/>
      <c r="CX126" s="817"/>
      <c r="CY126" s="817"/>
      <c r="CZ126" s="817"/>
      <c r="DA126" s="817"/>
      <c r="DB126" s="817"/>
      <c r="DC126" s="817"/>
      <c r="DD126" s="817"/>
      <c r="DE126" s="817"/>
      <c r="DF126" s="818"/>
      <c r="DG126" s="881" t="s">
        <v>128</v>
      </c>
      <c r="DH126" s="882"/>
      <c r="DI126" s="882"/>
      <c r="DJ126" s="882"/>
      <c r="DK126" s="882"/>
      <c r="DL126" s="882" t="s">
        <v>128</v>
      </c>
      <c r="DM126" s="882"/>
      <c r="DN126" s="882"/>
      <c r="DO126" s="882"/>
      <c r="DP126" s="882"/>
      <c r="DQ126" s="882" t="s">
        <v>128</v>
      </c>
      <c r="DR126" s="882"/>
      <c r="DS126" s="882"/>
      <c r="DT126" s="882"/>
      <c r="DU126" s="882"/>
      <c r="DV126" s="859" t="s">
        <v>128</v>
      </c>
      <c r="DW126" s="859"/>
      <c r="DX126" s="859"/>
      <c r="DY126" s="859"/>
      <c r="DZ126" s="860"/>
    </row>
    <row r="127" spans="1:130" s="233" customFormat="1" ht="26.25" customHeight="1" x14ac:dyDescent="0.15">
      <c r="A127" s="887"/>
      <c r="B127" s="888"/>
      <c r="C127" s="903" t="s">
        <v>473</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128</v>
      </c>
      <c r="AB127" s="845"/>
      <c r="AC127" s="845"/>
      <c r="AD127" s="845"/>
      <c r="AE127" s="846"/>
      <c r="AF127" s="847" t="s">
        <v>128</v>
      </c>
      <c r="AG127" s="845"/>
      <c r="AH127" s="845"/>
      <c r="AI127" s="845"/>
      <c r="AJ127" s="846"/>
      <c r="AK127" s="847" t="s">
        <v>128</v>
      </c>
      <c r="AL127" s="845"/>
      <c r="AM127" s="845"/>
      <c r="AN127" s="845"/>
      <c r="AO127" s="846"/>
      <c r="AP127" s="889" t="s">
        <v>128</v>
      </c>
      <c r="AQ127" s="890"/>
      <c r="AR127" s="890"/>
      <c r="AS127" s="890"/>
      <c r="AT127" s="891"/>
      <c r="AU127" s="235"/>
      <c r="AV127" s="235"/>
      <c r="AW127" s="235"/>
      <c r="AX127" s="906" t="s">
        <v>474</v>
      </c>
      <c r="AY127" s="877"/>
      <c r="AZ127" s="877"/>
      <c r="BA127" s="877"/>
      <c r="BB127" s="877"/>
      <c r="BC127" s="877"/>
      <c r="BD127" s="877"/>
      <c r="BE127" s="878"/>
      <c r="BF127" s="876" t="s">
        <v>475</v>
      </c>
      <c r="BG127" s="877"/>
      <c r="BH127" s="877"/>
      <c r="BI127" s="877"/>
      <c r="BJ127" s="877"/>
      <c r="BK127" s="877"/>
      <c r="BL127" s="878"/>
      <c r="BM127" s="876" t="s">
        <v>476</v>
      </c>
      <c r="BN127" s="877"/>
      <c r="BO127" s="877"/>
      <c r="BP127" s="877"/>
      <c r="BQ127" s="877"/>
      <c r="BR127" s="877"/>
      <c r="BS127" s="878"/>
      <c r="BT127" s="876" t="s">
        <v>477</v>
      </c>
      <c r="BU127" s="877"/>
      <c r="BV127" s="877"/>
      <c r="BW127" s="877"/>
      <c r="BX127" s="877"/>
      <c r="BY127" s="877"/>
      <c r="BZ127" s="879"/>
      <c r="CA127" s="235"/>
      <c r="CB127" s="235"/>
      <c r="CC127" s="235"/>
      <c r="CD127" s="258"/>
      <c r="CE127" s="258"/>
      <c r="CF127" s="258"/>
      <c r="CG127" s="235"/>
      <c r="CH127" s="235"/>
      <c r="CI127" s="235"/>
      <c r="CJ127" s="257"/>
      <c r="CK127" s="919"/>
      <c r="CL127" s="920"/>
      <c r="CM127" s="920"/>
      <c r="CN127" s="920"/>
      <c r="CO127" s="921"/>
      <c r="CP127" s="880" t="s">
        <v>478</v>
      </c>
      <c r="CQ127" s="817"/>
      <c r="CR127" s="817"/>
      <c r="CS127" s="817"/>
      <c r="CT127" s="817"/>
      <c r="CU127" s="817"/>
      <c r="CV127" s="817"/>
      <c r="CW127" s="817"/>
      <c r="CX127" s="817"/>
      <c r="CY127" s="817"/>
      <c r="CZ127" s="817"/>
      <c r="DA127" s="817"/>
      <c r="DB127" s="817"/>
      <c r="DC127" s="817"/>
      <c r="DD127" s="817"/>
      <c r="DE127" s="817"/>
      <c r="DF127" s="818"/>
      <c r="DG127" s="881" t="s">
        <v>128</v>
      </c>
      <c r="DH127" s="882"/>
      <c r="DI127" s="882"/>
      <c r="DJ127" s="882"/>
      <c r="DK127" s="882"/>
      <c r="DL127" s="882" t="s">
        <v>432</v>
      </c>
      <c r="DM127" s="882"/>
      <c r="DN127" s="882"/>
      <c r="DO127" s="882"/>
      <c r="DP127" s="882"/>
      <c r="DQ127" s="882" t="s">
        <v>128</v>
      </c>
      <c r="DR127" s="882"/>
      <c r="DS127" s="882"/>
      <c r="DT127" s="882"/>
      <c r="DU127" s="882"/>
      <c r="DV127" s="859" t="s">
        <v>128</v>
      </c>
      <c r="DW127" s="859"/>
      <c r="DX127" s="859"/>
      <c r="DY127" s="859"/>
      <c r="DZ127" s="860"/>
    </row>
    <row r="128" spans="1:130" s="233" customFormat="1" ht="26.25" customHeight="1" thickBot="1" x14ac:dyDescent="0.2">
      <c r="A128" s="861" t="s">
        <v>479</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480</v>
      </c>
      <c r="X128" s="863"/>
      <c r="Y128" s="863"/>
      <c r="Z128" s="864"/>
      <c r="AA128" s="865">
        <v>72926</v>
      </c>
      <c r="AB128" s="866"/>
      <c r="AC128" s="866"/>
      <c r="AD128" s="866"/>
      <c r="AE128" s="867"/>
      <c r="AF128" s="868">
        <v>72384</v>
      </c>
      <c r="AG128" s="866"/>
      <c r="AH128" s="866"/>
      <c r="AI128" s="866"/>
      <c r="AJ128" s="867"/>
      <c r="AK128" s="868">
        <v>70760</v>
      </c>
      <c r="AL128" s="866"/>
      <c r="AM128" s="866"/>
      <c r="AN128" s="866"/>
      <c r="AO128" s="867"/>
      <c r="AP128" s="869"/>
      <c r="AQ128" s="870"/>
      <c r="AR128" s="870"/>
      <c r="AS128" s="870"/>
      <c r="AT128" s="871"/>
      <c r="AU128" s="235"/>
      <c r="AV128" s="235"/>
      <c r="AW128" s="235"/>
      <c r="AX128" s="872" t="s">
        <v>481</v>
      </c>
      <c r="AY128" s="873"/>
      <c r="AZ128" s="873"/>
      <c r="BA128" s="873"/>
      <c r="BB128" s="873"/>
      <c r="BC128" s="873"/>
      <c r="BD128" s="873"/>
      <c r="BE128" s="874"/>
      <c r="BF128" s="851" t="s">
        <v>128</v>
      </c>
      <c r="BG128" s="852"/>
      <c r="BH128" s="852"/>
      <c r="BI128" s="852"/>
      <c r="BJ128" s="852"/>
      <c r="BK128" s="852"/>
      <c r="BL128" s="875"/>
      <c r="BM128" s="851">
        <v>15</v>
      </c>
      <c r="BN128" s="852"/>
      <c r="BO128" s="852"/>
      <c r="BP128" s="852"/>
      <c r="BQ128" s="852"/>
      <c r="BR128" s="852"/>
      <c r="BS128" s="875"/>
      <c r="BT128" s="851">
        <v>20</v>
      </c>
      <c r="BU128" s="852"/>
      <c r="BV128" s="852"/>
      <c r="BW128" s="852"/>
      <c r="BX128" s="852"/>
      <c r="BY128" s="852"/>
      <c r="BZ128" s="853"/>
      <c r="CA128" s="258"/>
      <c r="CB128" s="258"/>
      <c r="CC128" s="258"/>
      <c r="CD128" s="258"/>
      <c r="CE128" s="258"/>
      <c r="CF128" s="258"/>
      <c r="CG128" s="235"/>
      <c r="CH128" s="235"/>
      <c r="CI128" s="235"/>
      <c r="CJ128" s="257"/>
      <c r="CK128" s="922"/>
      <c r="CL128" s="923"/>
      <c r="CM128" s="923"/>
      <c r="CN128" s="923"/>
      <c r="CO128" s="924"/>
      <c r="CP128" s="854" t="s">
        <v>482</v>
      </c>
      <c r="CQ128" s="795"/>
      <c r="CR128" s="795"/>
      <c r="CS128" s="795"/>
      <c r="CT128" s="795"/>
      <c r="CU128" s="795"/>
      <c r="CV128" s="795"/>
      <c r="CW128" s="795"/>
      <c r="CX128" s="795"/>
      <c r="CY128" s="795"/>
      <c r="CZ128" s="795"/>
      <c r="DA128" s="795"/>
      <c r="DB128" s="795"/>
      <c r="DC128" s="795"/>
      <c r="DD128" s="795"/>
      <c r="DE128" s="795"/>
      <c r="DF128" s="796"/>
      <c r="DG128" s="855" t="s">
        <v>128</v>
      </c>
      <c r="DH128" s="856"/>
      <c r="DI128" s="856"/>
      <c r="DJ128" s="856"/>
      <c r="DK128" s="856"/>
      <c r="DL128" s="856" t="s">
        <v>128</v>
      </c>
      <c r="DM128" s="856"/>
      <c r="DN128" s="856"/>
      <c r="DO128" s="856"/>
      <c r="DP128" s="856"/>
      <c r="DQ128" s="856" t="s">
        <v>128</v>
      </c>
      <c r="DR128" s="856"/>
      <c r="DS128" s="856"/>
      <c r="DT128" s="856"/>
      <c r="DU128" s="856"/>
      <c r="DV128" s="857" t="s">
        <v>128</v>
      </c>
      <c r="DW128" s="857"/>
      <c r="DX128" s="857"/>
      <c r="DY128" s="857"/>
      <c r="DZ128" s="858"/>
    </row>
    <row r="129" spans="1:131" s="233" customFormat="1" ht="26.25" customHeight="1" x14ac:dyDescent="0.15">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483</v>
      </c>
      <c r="X129" s="842"/>
      <c r="Y129" s="842"/>
      <c r="Z129" s="843"/>
      <c r="AA129" s="844">
        <v>2228113</v>
      </c>
      <c r="AB129" s="845"/>
      <c r="AC129" s="845"/>
      <c r="AD129" s="845"/>
      <c r="AE129" s="846"/>
      <c r="AF129" s="847">
        <v>2376920</v>
      </c>
      <c r="AG129" s="845"/>
      <c r="AH129" s="845"/>
      <c r="AI129" s="845"/>
      <c r="AJ129" s="846"/>
      <c r="AK129" s="847">
        <v>2501842</v>
      </c>
      <c r="AL129" s="845"/>
      <c r="AM129" s="845"/>
      <c r="AN129" s="845"/>
      <c r="AO129" s="846"/>
      <c r="AP129" s="848"/>
      <c r="AQ129" s="849"/>
      <c r="AR129" s="849"/>
      <c r="AS129" s="849"/>
      <c r="AT129" s="850"/>
      <c r="AU129" s="236"/>
      <c r="AV129" s="236"/>
      <c r="AW129" s="236"/>
      <c r="AX129" s="816" t="s">
        <v>484</v>
      </c>
      <c r="AY129" s="817"/>
      <c r="AZ129" s="817"/>
      <c r="BA129" s="817"/>
      <c r="BB129" s="817"/>
      <c r="BC129" s="817"/>
      <c r="BD129" s="817"/>
      <c r="BE129" s="818"/>
      <c r="BF129" s="835" t="s">
        <v>128</v>
      </c>
      <c r="BG129" s="836"/>
      <c r="BH129" s="836"/>
      <c r="BI129" s="836"/>
      <c r="BJ129" s="836"/>
      <c r="BK129" s="836"/>
      <c r="BL129" s="837"/>
      <c r="BM129" s="835">
        <v>20</v>
      </c>
      <c r="BN129" s="836"/>
      <c r="BO129" s="836"/>
      <c r="BP129" s="836"/>
      <c r="BQ129" s="836"/>
      <c r="BR129" s="836"/>
      <c r="BS129" s="837"/>
      <c r="BT129" s="835">
        <v>30</v>
      </c>
      <c r="BU129" s="836"/>
      <c r="BV129" s="836"/>
      <c r="BW129" s="836"/>
      <c r="BX129" s="836"/>
      <c r="BY129" s="836"/>
      <c r="BZ129" s="83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9" t="s">
        <v>485</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486</v>
      </c>
      <c r="X130" s="842"/>
      <c r="Y130" s="842"/>
      <c r="Z130" s="843"/>
      <c r="AA130" s="844">
        <v>378273</v>
      </c>
      <c r="AB130" s="845"/>
      <c r="AC130" s="845"/>
      <c r="AD130" s="845"/>
      <c r="AE130" s="846"/>
      <c r="AF130" s="847">
        <v>446131</v>
      </c>
      <c r="AG130" s="845"/>
      <c r="AH130" s="845"/>
      <c r="AI130" s="845"/>
      <c r="AJ130" s="846"/>
      <c r="AK130" s="847">
        <v>373526</v>
      </c>
      <c r="AL130" s="845"/>
      <c r="AM130" s="845"/>
      <c r="AN130" s="845"/>
      <c r="AO130" s="846"/>
      <c r="AP130" s="848"/>
      <c r="AQ130" s="849"/>
      <c r="AR130" s="849"/>
      <c r="AS130" s="849"/>
      <c r="AT130" s="850"/>
      <c r="AU130" s="236"/>
      <c r="AV130" s="236"/>
      <c r="AW130" s="236"/>
      <c r="AX130" s="816" t="s">
        <v>487</v>
      </c>
      <c r="AY130" s="817"/>
      <c r="AZ130" s="817"/>
      <c r="BA130" s="817"/>
      <c r="BB130" s="817"/>
      <c r="BC130" s="817"/>
      <c r="BD130" s="817"/>
      <c r="BE130" s="818"/>
      <c r="BF130" s="819">
        <v>6.8</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488</v>
      </c>
      <c r="X131" s="826"/>
      <c r="Y131" s="826"/>
      <c r="Z131" s="827"/>
      <c r="AA131" s="828">
        <v>1849840</v>
      </c>
      <c r="AB131" s="829"/>
      <c r="AC131" s="829"/>
      <c r="AD131" s="829"/>
      <c r="AE131" s="830"/>
      <c r="AF131" s="831">
        <v>1930789</v>
      </c>
      <c r="AG131" s="829"/>
      <c r="AH131" s="829"/>
      <c r="AI131" s="829"/>
      <c r="AJ131" s="830"/>
      <c r="AK131" s="831">
        <v>2128316</v>
      </c>
      <c r="AL131" s="829"/>
      <c r="AM131" s="829"/>
      <c r="AN131" s="829"/>
      <c r="AO131" s="830"/>
      <c r="AP131" s="832"/>
      <c r="AQ131" s="833"/>
      <c r="AR131" s="833"/>
      <c r="AS131" s="833"/>
      <c r="AT131" s="834"/>
      <c r="AU131" s="236"/>
      <c r="AV131" s="236"/>
      <c r="AW131" s="236"/>
      <c r="AX131" s="794" t="s">
        <v>489</v>
      </c>
      <c r="AY131" s="795"/>
      <c r="AZ131" s="795"/>
      <c r="BA131" s="795"/>
      <c r="BB131" s="795"/>
      <c r="BC131" s="795"/>
      <c r="BD131" s="795"/>
      <c r="BE131" s="796"/>
      <c r="BF131" s="797">
        <v>9.5</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3" t="s">
        <v>490</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491</v>
      </c>
      <c r="W132" s="807"/>
      <c r="X132" s="807"/>
      <c r="Y132" s="807"/>
      <c r="Z132" s="808"/>
      <c r="AA132" s="809">
        <v>10.054383079999999</v>
      </c>
      <c r="AB132" s="810"/>
      <c r="AC132" s="810"/>
      <c r="AD132" s="810"/>
      <c r="AE132" s="811"/>
      <c r="AF132" s="812">
        <v>4.1339058800000004</v>
      </c>
      <c r="AG132" s="810"/>
      <c r="AH132" s="810"/>
      <c r="AI132" s="810"/>
      <c r="AJ132" s="811"/>
      <c r="AK132" s="812">
        <v>6.4658631519999998</v>
      </c>
      <c r="AL132" s="810"/>
      <c r="AM132" s="810"/>
      <c r="AN132" s="810"/>
      <c r="AO132" s="811"/>
      <c r="AP132" s="813"/>
      <c r="AQ132" s="814"/>
      <c r="AR132" s="814"/>
      <c r="AS132" s="814"/>
      <c r="AT132" s="81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492</v>
      </c>
      <c r="W133" s="786"/>
      <c r="X133" s="786"/>
      <c r="Y133" s="786"/>
      <c r="Z133" s="787"/>
      <c r="AA133" s="788">
        <v>10.3</v>
      </c>
      <c r="AB133" s="789"/>
      <c r="AC133" s="789"/>
      <c r="AD133" s="789"/>
      <c r="AE133" s="790"/>
      <c r="AF133" s="788">
        <v>8.5</v>
      </c>
      <c r="AG133" s="789"/>
      <c r="AH133" s="789"/>
      <c r="AI133" s="789"/>
      <c r="AJ133" s="790"/>
      <c r="AK133" s="788">
        <v>6.8</v>
      </c>
      <c r="AL133" s="789"/>
      <c r="AM133" s="789"/>
      <c r="AN133" s="789"/>
      <c r="AO133" s="790"/>
      <c r="AP133" s="791"/>
      <c r="AQ133" s="792"/>
      <c r="AR133" s="792"/>
      <c r="AS133" s="792"/>
      <c r="AT133" s="793"/>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NfxQ96G7MXpEm6BFWC4QkmDIQtaF0JQve+9SYHAxPBg3pQLYMBFCqE8rWpaqIJMcAUZsU4NZ3r3kvXV2mMN3vA==" saltValue="qHArkf+04BLc4DlG2OyhS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493</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OqJGUOx+0GpDfVQa0WpWKNVmbZ81XkOLA/YgXvyqSN8qO8x8EPKCpw0hh1ewsziQ8oWdj5TjBWlYfocx/XWQbw==" saltValue="ag/1RAHEswWntoLFvr9XU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3pHg2smkDcE0qEjNv2mqG8WUyuoHIZ2BEVuJX15D6ATt6DwaJg2xQPZ8GvH1V8PawCskAU49Op1MG0v3yFasg==" saltValue="MRyjq40vo93PD+zgT8x05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494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495</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3" t="s">
        <v>496</v>
      </c>
      <c r="AP7" s="275"/>
      <c r="AQ7" s="276" t="s">
        <v>497</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4"/>
      <c r="AP8" s="281" t="s">
        <v>498</v>
      </c>
      <c r="AQ8" s="282" t="s">
        <v>499</v>
      </c>
      <c r="AR8" s="283" t="s">
        <v>500</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5" t="s">
        <v>501</v>
      </c>
      <c r="AL9" s="1196"/>
      <c r="AM9" s="1196"/>
      <c r="AN9" s="1197"/>
      <c r="AO9" s="284">
        <v>667239</v>
      </c>
      <c r="AP9" s="284">
        <v>188913</v>
      </c>
      <c r="AQ9" s="285">
        <v>231388</v>
      </c>
      <c r="AR9" s="286">
        <v>-18.399999999999999</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5" t="s">
        <v>502</v>
      </c>
      <c r="AL10" s="1196"/>
      <c r="AM10" s="1196"/>
      <c r="AN10" s="1197"/>
      <c r="AO10" s="287">
        <v>141528</v>
      </c>
      <c r="AP10" s="287">
        <v>40070</v>
      </c>
      <c r="AQ10" s="288">
        <v>33497</v>
      </c>
      <c r="AR10" s="289">
        <v>19.600000000000001</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5" t="s">
        <v>503</v>
      </c>
      <c r="AL11" s="1196"/>
      <c r="AM11" s="1196"/>
      <c r="AN11" s="1197"/>
      <c r="AO11" s="287" t="s">
        <v>504</v>
      </c>
      <c r="AP11" s="287" t="s">
        <v>504</v>
      </c>
      <c r="AQ11" s="288">
        <v>3588</v>
      </c>
      <c r="AR11" s="289" t="s">
        <v>504</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5" t="s">
        <v>505</v>
      </c>
      <c r="AL12" s="1196"/>
      <c r="AM12" s="1196"/>
      <c r="AN12" s="1197"/>
      <c r="AO12" s="287" t="s">
        <v>504</v>
      </c>
      <c r="AP12" s="287" t="s">
        <v>504</v>
      </c>
      <c r="AQ12" s="288" t="s">
        <v>504</v>
      </c>
      <c r="AR12" s="289" t="s">
        <v>504</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5" t="s">
        <v>506</v>
      </c>
      <c r="AL13" s="1196"/>
      <c r="AM13" s="1196"/>
      <c r="AN13" s="1197"/>
      <c r="AO13" s="287">
        <v>32062</v>
      </c>
      <c r="AP13" s="287">
        <v>9078</v>
      </c>
      <c r="AQ13" s="288">
        <v>10932</v>
      </c>
      <c r="AR13" s="289">
        <v>-17</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5" t="s">
        <v>507</v>
      </c>
      <c r="AL14" s="1196"/>
      <c r="AM14" s="1196"/>
      <c r="AN14" s="1197"/>
      <c r="AO14" s="287">
        <v>11107</v>
      </c>
      <c r="AP14" s="287">
        <v>3145</v>
      </c>
      <c r="AQ14" s="288">
        <v>4261</v>
      </c>
      <c r="AR14" s="289">
        <v>-26.2</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8" t="s">
        <v>508</v>
      </c>
      <c r="AL15" s="1199"/>
      <c r="AM15" s="1199"/>
      <c r="AN15" s="1200"/>
      <c r="AO15" s="287">
        <v>-51646</v>
      </c>
      <c r="AP15" s="287">
        <v>-14622</v>
      </c>
      <c r="AQ15" s="288">
        <v>-17972</v>
      </c>
      <c r="AR15" s="289">
        <v>-18.600000000000001</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8" t="s">
        <v>188</v>
      </c>
      <c r="AL16" s="1199"/>
      <c r="AM16" s="1199"/>
      <c r="AN16" s="1200"/>
      <c r="AO16" s="287">
        <v>800290</v>
      </c>
      <c r="AP16" s="287">
        <v>226583</v>
      </c>
      <c r="AQ16" s="288">
        <v>265695</v>
      </c>
      <c r="AR16" s="289">
        <v>-14.7</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509</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510</v>
      </c>
      <c r="AP20" s="296" t="s">
        <v>511</v>
      </c>
      <c r="AQ20" s="297" t="s">
        <v>512</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1" t="s">
        <v>513</v>
      </c>
      <c r="AL21" s="1202"/>
      <c r="AM21" s="1202"/>
      <c r="AN21" s="1203"/>
      <c r="AO21" s="300">
        <v>18.12</v>
      </c>
      <c r="AP21" s="301">
        <v>23.14</v>
      </c>
      <c r="AQ21" s="302">
        <v>-5.0199999999999996</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1" t="s">
        <v>514</v>
      </c>
      <c r="AL22" s="1202"/>
      <c r="AM22" s="1202"/>
      <c r="AN22" s="1203"/>
      <c r="AO22" s="305">
        <v>96.8</v>
      </c>
      <c r="AP22" s="306">
        <v>95.7</v>
      </c>
      <c r="AQ22" s="307">
        <v>1.1000000000000001</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4" t="s">
        <v>515</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70"/>
    </row>
    <row r="27" spans="1:46" x14ac:dyDescent="0.15">
      <c r="A27" s="312"/>
      <c r="AO27" s="265"/>
      <c r="AP27" s="265"/>
      <c r="AQ27" s="265"/>
      <c r="AR27" s="265"/>
      <c r="AS27" s="265"/>
      <c r="AT27" s="265"/>
    </row>
    <row r="28" spans="1:46" ht="17.25" x14ac:dyDescent="0.15">
      <c r="A28" s="266" t="s">
        <v>516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517</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3" t="s">
        <v>496</v>
      </c>
      <c r="AP30" s="275"/>
      <c r="AQ30" s="276" t="s">
        <v>497</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4"/>
      <c r="AP31" s="281" t="s">
        <v>498</v>
      </c>
      <c r="AQ31" s="282" t="s">
        <v>499</v>
      </c>
      <c r="AR31" s="283" t="s">
        <v>500</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5" t="s">
        <v>518</v>
      </c>
      <c r="AL32" s="1186"/>
      <c r="AM32" s="1186"/>
      <c r="AN32" s="1187"/>
      <c r="AO32" s="315">
        <v>441570</v>
      </c>
      <c r="AP32" s="315">
        <v>125020</v>
      </c>
      <c r="AQ32" s="316">
        <v>153945</v>
      </c>
      <c r="AR32" s="317">
        <v>-18.8</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5" t="s">
        <v>519</v>
      </c>
      <c r="AL33" s="1186"/>
      <c r="AM33" s="1186"/>
      <c r="AN33" s="1187"/>
      <c r="AO33" s="315" t="s">
        <v>504</v>
      </c>
      <c r="AP33" s="315" t="s">
        <v>504</v>
      </c>
      <c r="AQ33" s="316" t="s">
        <v>504</v>
      </c>
      <c r="AR33" s="317" t="s">
        <v>504</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5" t="s">
        <v>520</v>
      </c>
      <c r="AL34" s="1186"/>
      <c r="AM34" s="1186"/>
      <c r="AN34" s="1187"/>
      <c r="AO34" s="315" t="s">
        <v>504</v>
      </c>
      <c r="AP34" s="315" t="s">
        <v>504</v>
      </c>
      <c r="AQ34" s="316">
        <v>4</v>
      </c>
      <c r="AR34" s="317" t="s">
        <v>504</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5" t="s">
        <v>521</v>
      </c>
      <c r="AL35" s="1186"/>
      <c r="AM35" s="1186"/>
      <c r="AN35" s="1187"/>
      <c r="AO35" s="315">
        <v>140009</v>
      </c>
      <c r="AP35" s="315">
        <v>39640</v>
      </c>
      <c r="AQ35" s="316">
        <v>31105</v>
      </c>
      <c r="AR35" s="317">
        <v>27.4</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5" t="s">
        <v>522</v>
      </c>
      <c r="AL36" s="1186"/>
      <c r="AM36" s="1186"/>
      <c r="AN36" s="1187"/>
      <c r="AO36" s="315">
        <v>321</v>
      </c>
      <c r="AP36" s="315">
        <v>91</v>
      </c>
      <c r="AQ36" s="316">
        <v>3257</v>
      </c>
      <c r="AR36" s="317">
        <v>-97.2</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5" t="s">
        <v>523</v>
      </c>
      <c r="AL37" s="1186"/>
      <c r="AM37" s="1186"/>
      <c r="AN37" s="1187"/>
      <c r="AO37" s="315" t="s">
        <v>504</v>
      </c>
      <c r="AP37" s="315" t="s">
        <v>504</v>
      </c>
      <c r="AQ37" s="316">
        <v>1590</v>
      </c>
      <c r="AR37" s="317" t="s">
        <v>504</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8" t="s">
        <v>524</v>
      </c>
      <c r="AL38" s="1189"/>
      <c r="AM38" s="1189"/>
      <c r="AN38" s="1190"/>
      <c r="AO38" s="318" t="s">
        <v>504</v>
      </c>
      <c r="AP38" s="318" t="s">
        <v>504</v>
      </c>
      <c r="AQ38" s="319">
        <v>20</v>
      </c>
      <c r="AR38" s="307" t="s">
        <v>504</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8" t="s">
        <v>525</v>
      </c>
      <c r="AL39" s="1189"/>
      <c r="AM39" s="1189"/>
      <c r="AN39" s="1190"/>
      <c r="AO39" s="315">
        <v>-70760</v>
      </c>
      <c r="AP39" s="315">
        <v>-20034</v>
      </c>
      <c r="AQ39" s="316">
        <v>-7358</v>
      </c>
      <c r="AR39" s="317">
        <v>172.3</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5" t="s">
        <v>526</v>
      </c>
      <c r="AL40" s="1186"/>
      <c r="AM40" s="1186"/>
      <c r="AN40" s="1187"/>
      <c r="AO40" s="315">
        <v>-373526</v>
      </c>
      <c r="AP40" s="315">
        <v>-105755</v>
      </c>
      <c r="AQ40" s="316">
        <v>-130450</v>
      </c>
      <c r="AR40" s="317">
        <v>-18.899999999999999</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1" t="s">
        <v>298</v>
      </c>
      <c r="AL41" s="1192"/>
      <c r="AM41" s="1192"/>
      <c r="AN41" s="1193"/>
      <c r="AO41" s="315">
        <v>137614</v>
      </c>
      <c r="AP41" s="315">
        <v>38962</v>
      </c>
      <c r="AQ41" s="316">
        <v>52112</v>
      </c>
      <c r="AR41" s="317">
        <v>-25.2</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527</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528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529</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8" t="s">
        <v>496</v>
      </c>
      <c r="AN49" s="1180" t="s">
        <v>530</v>
      </c>
      <c r="AO49" s="1181"/>
      <c r="AP49" s="1181"/>
      <c r="AQ49" s="1181"/>
      <c r="AR49" s="1182"/>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9"/>
      <c r="AN50" s="331" t="s">
        <v>531</v>
      </c>
      <c r="AO50" s="332" t="s">
        <v>532</v>
      </c>
      <c r="AP50" s="333" t="s">
        <v>533</v>
      </c>
      <c r="AQ50" s="334" t="s">
        <v>534</v>
      </c>
      <c r="AR50" s="335" t="s">
        <v>535</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536</v>
      </c>
      <c r="AL51" s="328"/>
      <c r="AM51" s="336">
        <v>1381537</v>
      </c>
      <c r="AN51" s="337">
        <v>364137</v>
      </c>
      <c r="AO51" s="338">
        <v>135.69999999999999</v>
      </c>
      <c r="AP51" s="339">
        <v>291173</v>
      </c>
      <c r="AQ51" s="340">
        <v>-0.3</v>
      </c>
      <c r="AR51" s="341">
        <v>136</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537</v>
      </c>
      <c r="AM52" s="344">
        <v>167724</v>
      </c>
      <c r="AN52" s="345">
        <v>44208</v>
      </c>
      <c r="AO52" s="346">
        <v>7.2</v>
      </c>
      <c r="AP52" s="347">
        <v>119071</v>
      </c>
      <c r="AQ52" s="348">
        <v>-6.7</v>
      </c>
      <c r="AR52" s="349">
        <v>13.9</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538</v>
      </c>
      <c r="AL53" s="328"/>
      <c r="AM53" s="336">
        <v>1186926</v>
      </c>
      <c r="AN53" s="337">
        <v>316261</v>
      </c>
      <c r="AO53" s="338">
        <v>-13.1</v>
      </c>
      <c r="AP53" s="339">
        <v>271581</v>
      </c>
      <c r="AQ53" s="340">
        <v>-6.7</v>
      </c>
      <c r="AR53" s="341">
        <v>-6.4</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537</v>
      </c>
      <c r="AM54" s="344">
        <v>278926</v>
      </c>
      <c r="AN54" s="345">
        <v>74321</v>
      </c>
      <c r="AO54" s="346">
        <v>68.099999999999994</v>
      </c>
      <c r="AP54" s="347">
        <v>117844</v>
      </c>
      <c r="AQ54" s="348">
        <v>-1</v>
      </c>
      <c r="AR54" s="349">
        <v>69.099999999999994</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539</v>
      </c>
      <c r="AL55" s="328"/>
      <c r="AM55" s="336">
        <v>787206</v>
      </c>
      <c r="AN55" s="337">
        <v>214147</v>
      </c>
      <c r="AO55" s="338">
        <v>-32.299999999999997</v>
      </c>
      <c r="AP55" s="339">
        <v>268375</v>
      </c>
      <c r="AQ55" s="340">
        <v>-1.2</v>
      </c>
      <c r="AR55" s="341">
        <v>-31.1</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537</v>
      </c>
      <c r="AM56" s="344">
        <v>322690</v>
      </c>
      <c r="AN56" s="345">
        <v>87783</v>
      </c>
      <c r="AO56" s="346">
        <v>18.100000000000001</v>
      </c>
      <c r="AP56" s="347">
        <v>119602</v>
      </c>
      <c r="AQ56" s="348">
        <v>1.5</v>
      </c>
      <c r="AR56" s="349">
        <v>16.600000000000001</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540</v>
      </c>
      <c r="AL57" s="328"/>
      <c r="AM57" s="336">
        <v>257881</v>
      </c>
      <c r="AN57" s="337">
        <v>71317</v>
      </c>
      <c r="AO57" s="338">
        <v>-66.7</v>
      </c>
      <c r="AP57" s="339">
        <v>301035</v>
      </c>
      <c r="AQ57" s="340">
        <v>12.2</v>
      </c>
      <c r="AR57" s="341">
        <v>-78.900000000000006</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537</v>
      </c>
      <c r="AM58" s="344">
        <v>128540</v>
      </c>
      <c r="AN58" s="345">
        <v>35548</v>
      </c>
      <c r="AO58" s="346">
        <v>-59.5</v>
      </c>
      <c r="AP58" s="347">
        <v>154376</v>
      </c>
      <c r="AQ58" s="348">
        <v>29.1</v>
      </c>
      <c r="AR58" s="349">
        <v>-88.6</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541</v>
      </c>
      <c r="AL59" s="328"/>
      <c r="AM59" s="336">
        <v>533675</v>
      </c>
      <c r="AN59" s="337">
        <v>151097</v>
      </c>
      <c r="AO59" s="338">
        <v>111.9</v>
      </c>
      <c r="AP59" s="339">
        <v>277467</v>
      </c>
      <c r="AQ59" s="340">
        <v>-7.8</v>
      </c>
      <c r="AR59" s="341">
        <v>119.7</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537</v>
      </c>
      <c r="AM60" s="344">
        <v>141679</v>
      </c>
      <c r="AN60" s="345">
        <v>40113</v>
      </c>
      <c r="AO60" s="346">
        <v>12.8</v>
      </c>
      <c r="AP60" s="347">
        <v>128378</v>
      </c>
      <c r="AQ60" s="348">
        <v>-16.8</v>
      </c>
      <c r="AR60" s="349">
        <v>29.6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542</v>
      </c>
      <c r="AL61" s="350"/>
      <c r="AM61" s="351">
        <v>829445</v>
      </c>
      <c r="AN61" s="352">
        <v>223392</v>
      </c>
      <c r="AO61" s="353">
        <v>27.1</v>
      </c>
      <c r="AP61" s="354">
        <v>281926</v>
      </c>
      <c r="AQ61" s="355">
        <v>-0.8</v>
      </c>
      <c r="AR61" s="341">
        <v>27.9</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537</v>
      </c>
      <c r="AM62" s="344">
        <v>207912</v>
      </c>
      <c r="AN62" s="345">
        <v>56395</v>
      </c>
      <c r="AO62" s="346">
        <v>9.3000000000000007</v>
      </c>
      <c r="AP62" s="347">
        <v>127854</v>
      </c>
      <c r="AQ62" s="348">
        <v>1.2</v>
      </c>
      <c r="AR62" s="349">
        <v>8.1</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oZct14Z4BuNusBjfPqw+GE4lyKNQqEC4y7jmZf4ANrb33dNZ9xMfTg708G8luzBm5SVnsv6hm6ypXv0fvPJog==" saltValue="ECTM3WjT604SGCGdsxthC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544</v>
      </c>
    </row>
    <row r="120" spans="125:125" ht="13.5" hidden="1" customHeight="1" x14ac:dyDescent="0.15"/>
    <row r="121" spans="125:125" ht="13.5" hidden="1" customHeight="1" x14ac:dyDescent="0.15">
      <c r="DU121" s="262"/>
    </row>
  </sheetData>
  <sheetProtection algorithmName="SHA-512" hashValue="3TeBvRO8GajmFvbWyhjAoCtKgGFEhB1rhsDf0/JyipuO6onq8IP+vRLndcRiorfpLPperTFY79fTSCYkxkdGAA==" saltValue="N63ZWcIxetVy13968A3JW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545</v>
      </c>
    </row>
  </sheetData>
  <sheetProtection algorithmName="SHA-512" hashValue="bNIM2FD/YcSiKAVKVo+cCwaWK+OvulFvxiBbIVG7fM7KAxvCoMEDYYUt/TfmVED4pjrdhRiYiZ3YYtR1CjNIZw==" saltValue="oAXLlnlwzeZe6nIlr7epg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04" t="s">
        <v>3</v>
      </c>
      <c r="D47" s="1204"/>
      <c r="E47" s="1205"/>
      <c r="F47" s="11">
        <v>35.76</v>
      </c>
      <c r="G47" s="12">
        <v>32.35</v>
      </c>
      <c r="H47" s="12">
        <v>29.92</v>
      </c>
      <c r="I47" s="12">
        <v>29.37</v>
      </c>
      <c r="J47" s="13">
        <v>32</v>
      </c>
    </row>
    <row r="48" spans="2:10" ht="57.75" customHeight="1" x14ac:dyDescent="0.15">
      <c r="B48" s="14"/>
      <c r="C48" s="1206" t="s">
        <v>4</v>
      </c>
      <c r="D48" s="1206"/>
      <c r="E48" s="1207"/>
      <c r="F48" s="15">
        <v>8.93</v>
      </c>
      <c r="G48" s="16">
        <v>7.78</v>
      </c>
      <c r="H48" s="16">
        <v>7.42</v>
      </c>
      <c r="I48" s="16">
        <v>9.3000000000000007</v>
      </c>
      <c r="J48" s="17">
        <v>11.62</v>
      </c>
    </row>
    <row r="49" spans="2:10" ht="57.75" customHeight="1" thickBot="1" x14ac:dyDescent="0.2">
      <c r="B49" s="18"/>
      <c r="C49" s="1208" t="s">
        <v>5</v>
      </c>
      <c r="D49" s="1208"/>
      <c r="E49" s="1209"/>
      <c r="F49" s="19" t="s">
        <v>551</v>
      </c>
      <c r="G49" s="20" t="s">
        <v>552</v>
      </c>
      <c r="H49" s="20" t="s">
        <v>553</v>
      </c>
      <c r="I49" s="20" t="s">
        <v>554</v>
      </c>
      <c r="J49" s="21">
        <v>2.4900000000000002</v>
      </c>
    </row>
    <row r="50" spans="2:10" x14ac:dyDescent="0.15"/>
  </sheetData>
  <sheetProtection algorithmName="SHA-512" hashValue="uwYtmK0Rxv5xdqgk8yqkHxisWhKxV/XQJ2fJ5XpQDEoH0XFY9pOWXeg5zygas3uCuqzw2mwCvWzNGbhjclNWKg==" saltValue="VnAe48JWHC8ZJajohG2Ec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16" t="s">
        <v>555</v>
      </c>
      <c r="D34" s="1216"/>
      <c r="E34" s="1217"/>
      <c r="F34" s="32">
        <v>8.93</v>
      </c>
      <c r="G34" s="33">
        <v>7.77</v>
      </c>
      <c r="H34" s="33">
        <v>7.41</v>
      </c>
      <c r="I34" s="33">
        <v>9.3000000000000007</v>
      </c>
      <c r="J34" s="34">
        <v>11.62</v>
      </c>
      <c r="K34" s="22"/>
      <c r="L34" s="22"/>
      <c r="M34" s="22"/>
      <c r="N34" s="22"/>
      <c r="O34" s="22"/>
      <c r="P34" s="22"/>
    </row>
    <row r="35" spans="1:16" ht="39" customHeight="1" x14ac:dyDescent="0.15">
      <c r="A35" s="22"/>
      <c r="B35" s="35"/>
      <c r="C35" s="1210" t="s">
        <v>556</v>
      </c>
      <c r="D35" s="1211"/>
      <c r="E35" s="1212"/>
      <c r="F35" s="36">
        <v>1.58</v>
      </c>
      <c r="G35" s="37">
        <v>0.8</v>
      </c>
      <c r="H35" s="37">
        <v>1.06</v>
      </c>
      <c r="I35" s="37">
        <v>0.77</v>
      </c>
      <c r="J35" s="38">
        <v>0.98</v>
      </c>
      <c r="K35" s="22"/>
      <c r="L35" s="22"/>
      <c r="M35" s="22"/>
      <c r="N35" s="22"/>
      <c r="O35" s="22"/>
      <c r="P35" s="22"/>
    </row>
    <row r="36" spans="1:16" ht="39" customHeight="1" x14ac:dyDescent="0.15">
      <c r="A36" s="22"/>
      <c r="B36" s="35"/>
      <c r="C36" s="1210" t="s">
        <v>557</v>
      </c>
      <c r="D36" s="1211"/>
      <c r="E36" s="1212"/>
      <c r="F36" s="36">
        <v>0.89</v>
      </c>
      <c r="G36" s="37">
        <v>2.0499999999999998</v>
      </c>
      <c r="H36" s="37">
        <v>1.5</v>
      </c>
      <c r="I36" s="37">
        <v>0.98</v>
      </c>
      <c r="J36" s="38">
        <v>0.69</v>
      </c>
      <c r="K36" s="22"/>
      <c r="L36" s="22"/>
      <c r="M36" s="22"/>
      <c r="N36" s="22"/>
      <c r="O36" s="22"/>
      <c r="P36" s="22"/>
    </row>
    <row r="37" spans="1:16" ht="39" customHeight="1" x14ac:dyDescent="0.15">
      <c r="A37" s="22"/>
      <c r="B37" s="35"/>
      <c r="C37" s="1210" t="s">
        <v>558</v>
      </c>
      <c r="D37" s="1211"/>
      <c r="E37" s="1212"/>
      <c r="F37" s="36">
        <v>0.16</v>
      </c>
      <c r="G37" s="37">
        <v>0.11</v>
      </c>
      <c r="H37" s="37">
        <v>0.18</v>
      </c>
      <c r="I37" s="37">
        <v>0.08</v>
      </c>
      <c r="J37" s="38">
        <v>0.23</v>
      </c>
      <c r="K37" s="22"/>
      <c r="L37" s="22"/>
      <c r="M37" s="22"/>
      <c r="N37" s="22"/>
      <c r="O37" s="22"/>
      <c r="P37" s="22"/>
    </row>
    <row r="38" spans="1:16" ht="39" customHeight="1" x14ac:dyDescent="0.15">
      <c r="A38" s="22"/>
      <c r="B38" s="35"/>
      <c r="C38" s="1210" t="s">
        <v>559</v>
      </c>
      <c r="D38" s="1211"/>
      <c r="E38" s="1212"/>
      <c r="F38" s="36">
        <v>0.11</v>
      </c>
      <c r="G38" s="37">
        <v>0.1</v>
      </c>
      <c r="H38" s="37">
        <v>0.08</v>
      </c>
      <c r="I38" s="37">
        <v>0.05</v>
      </c>
      <c r="J38" s="38">
        <v>0.15</v>
      </c>
      <c r="K38" s="22"/>
      <c r="L38" s="22"/>
      <c r="M38" s="22"/>
      <c r="N38" s="22"/>
      <c r="O38" s="22"/>
      <c r="P38" s="22"/>
    </row>
    <row r="39" spans="1:16" ht="39" customHeight="1" x14ac:dyDescent="0.15">
      <c r="A39" s="22"/>
      <c r="B39" s="35"/>
      <c r="C39" s="1210" t="s">
        <v>560</v>
      </c>
      <c r="D39" s="1211"/>
      <c r="E39" s="1212"/>
      <c r="F39" s="36">
        <v>0</v>
      </c>
      <c r="G39" s="37">
        <v>0.03</v>
      </c>
      <c r="H39" s="37">
        <v>0.05</v>
      </c>
      <c r="I39" s="37">
        <v>0.03</v>
      </c>
      <c r="J39" s="38">
        <v>0.02</v>
      </c>
      <c r="K39" s="22"/>
      <c r="L39" s="22"/>
      <c r="M39" s="22"/>
      <c r="N39" s="22"/>
      <c r="O39" s="22"/>
      <c r="P39" s="22"/>
    </row>
    <row r="40" spans="1:16" ht="39" customHeight="1" x14ac:dyDescent="0.15">
      <c r="A40" s="22"/>
      <c r="B40" s="35"/>
      <c r="C40" s="1210" t="s">
        <v>561</v>
      </c>
      <c r="D40" s="1211"/>
      <c r="E40" s="1212"/>
      <c r="F40" s="36">
        <v>0</v>
      </c>
      <c r="G40" s="37">
        <v>0.01</v>
      </c>
      <c r="H40" s="37">
        <v>0</v>
      </c>
      <c r="I40" s="37">
        <v>0</v>
      </c>
      <c r="J40" s="38">
        <v>0</v>
      </c>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562</v>
      </c>
      <c r="D42" s="1211"/>
      <c r="E42" s="1212"/>
      <c r="F42" s="36" t="s">
        <v>504</v>
      </c>
      <c r="G42" s="37" t="s">
        <v>504</v>
      </c>
      <c r="H42" s="37" t="s">
        <v>504</v>
      </c>
      <c r="I42" s="37" t="s">
        <v>504</v>
      </c>
      <c r="J42" s="38" t="s">
        <v>504</v>
      </c>
      <c r="K42" s="22"/>
      <c r="L42" s="22"/>
      <c r="M42" s="22"/>
      <c r="N42" s="22"/>
      <c r="O42" s="22"/>
      <c r="P42" s="22"/>
    </row>
    <row r="43" spans="1:16" ht="39" customHeight="1" thickBot="1" x14ac:dyDescent="0.2">
      <c r="A43" s="22"/>
      <c r="B43" s="40"/>
      <c r="C43" s="1213" t="s">
        <v>563</v>
      </c>
      <c r="D43" s="1214"/>
      <c r="E43" s="1215"/>
      <c r="F43" s="41" t="s">
        <v>504</v>
      </c>
      <c r="G43" s="42" t="s">
        <v>504</v>
      </c>
      <c r="H43" s="42" t="s">
        <v>504</v>
      </c>
      <c r="I43" s="42" t="s">
        <v>504</v>
      </c>
      <c r="J43" s="43" t="s">
        <v>504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2yPP4Dm4XJ6EcPGV7gbLFRot8wAWPO7UEtkVxl29elMGYfndkxqMvD33qGC92xVQtCf05G7ddpbdRw+NOHg4A==" saltValue="01pqgVlTfGdw1TYEF3BW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36" t="s">
        <v>10</v>
      </c>
      <c r="C45" s="1237"/>
      <c r="D45" s="58"/>
      <c r="E45" s="1242" t="s">
        <v>11</v>
      </c>
      <c r="F45" s="1242"/>
      <c r="G45" s="1242"/>
      <c r="H45" s="1242"/>
      <c r="I45" s="1242"/>
      <c r="J45" s="1243"/>
      <c r="K45" s="59">
        <v>406</v>
      </c>
      <c r="L45" s="60">
        <v>470</v>
      </c>
      <c r="M45" s="60">
        <v>468</v>
      </c>
      <c r="N45" s="60">
        <v>450</v>
      </c>
      <c r="O45" s="61">
        <v>442</v>
      </c>
      <c r="P45" s="48"/>
      <c r="Q45" s="48"/>
      <c r="R45" s="48"/>
      <c r="S45" s="48"/>
      <c r="T45" s="48"/>
      <c r="U45" s="48"/>
    </row>
    <row r="46" spans="1:21" ht="30.75" customHeight="1" x14ac:dyDescent="0.15">
      <c r="A46" s="48"/>
      <c r="B46" s="1238"/>
      <c r="C46" s="1239"/>
      <c r="D46" s="62"/>
      <c r="E46" s="1220" t="s">
        <v>12</v>
      </c>
      <c r="F46" s="1220"/>
      <c r="G46" s="1220"/>
      <c r="H46" s="1220"/>
      <c r="I46" s="1220"/>
      <c r="J46" s="1221"/>
      <c r="K46" s="63" t="s">
        <v>504</v>
      </c>
      <c r="L46" s="64" t="s">
        <v>504</v>
      </c>
      <c r="M46" s="64" t="s">
        <v>504</v>
      </c>
      <c r="N46" s="64" t="s">
        <v>504</v>
      </c>
      <c r="O46" s="65" t="s">
        <v>504</v>
      </c>
      <c r="P46" s="48"/>
      <c r="Q46" s="48"/>
      <c r="R46" s="48"/>
      <c r="S46" s="48"/>
      <c r="T46" s="48"/>
      <c r="U46" s="48"/>
    </row>
    <row r="47" spans="1:21" ht="30.75" customHeight="1" x14ac:dyDescent="0.15">
      <c r="A47" s="48"/>
      <c r="B47" s="1238"/>
      <c r="C47" s="1239"/>
      <c r="D47" s="62"/>
      <c r="E47" s="1220" t="s">
        <v>13</v>
      </c>
      <c r="F47" s="1220"/>
      <c r="G47" s="1220"/>
      <c r="H47" s="1220"/>
      <c r="I47" s="1220"/>
      <c r="J47" s="1221"/>
      <c r="K47" s="63" t="s">
        <v>504</v>
      </c>
      <c r="L47" s="64" t="s">
        <v>504</v>
      </c>
      <c r="M47" s="64" t="s">
        <v>504</v>
      </c>
      <c r="N47" s="64" t="s">
        <v>504</v>
      </c>
      <c r="O47" s="65" t="s">
        <v>504</v>
      </c>
      <c r="P47" s="48"/>
      <c r="Q47" s="48"/>
      <c r="R47" s="48"/>
      <c r="S47" s="48"/>
      <c r="T47" s="48"/>
      <c r="U47" s="48"/>
    </row>
    <row r="48" spans="1:21" ht="30.75" customHeight="1" x14ac:dyDescent="0.15">
      <c r="A48" s="48"/>
      <c r="B48" s="1238"/>
      <c r="C48" s="1239"/>
      <c r="D48" s="62"/>
      <c r="E48" s="1220" t="s">
        <v>14</v>
      </c>
      <c r="F48" s="1220"/>
      <c r="G48" s="1220"/>
      <c r="H48" s="1220"/>
      <c r="I48" s="1220"/>
      <c r="J48" s="1221"/>
      <c r="K48" s="63">
        <v>193</v>
      </c>
      <c r="L48" s="64">
        <v>186</v>
      </c>
      <c r="M48" s="64">
        <v>169</v>
      </c>
      <c r="N48" s="64">
        <v>148</v>
      </c>
      <c r="O48" s="65">
        <v>140</v>
      </c>
      <c r="P48" s="48"/>
      <c r="Q48" s="48"/>
      <c r="R48" s="48"/>
      <c r="S48" s="48"/>
      <c r="T48" s="48"/>
      <c r="U48" s="48"/>
    </row>
    <row r="49" spans="1:21" ht="30.75" customHeight="1" x14ac:dyDescent="0.15">
      <c r="A49" s="48"/>
      <c r="B49" s="1238"/>
      <c r="C49" s="1239"/>
      <c r="D49" s="62"/>
      <c r="E49" s="1220" t="s">
        <v>15</v>
      </c>
      <c r="F49" s="1220"/>
      <c r="G49" s="1220"/>
      <c r="H49" s="1220"/>
      <c r="I49" s="1220"/>
      <c r="J49" s="1221"/>
      <c r="K49" s="63" t="s">
        <v>504</v>
      </c>
      <c r="L49" s="64" t="s">
        <v>504</v>
      </c>
      <c r="M49" s="64" t="s">
        <v>504</v>
      </c>
      <c r="N49" s="64">
        <v>0</v>
      </c>
      <c r="O49" s="65">
        <v>0</v>
      </c>
      <c r="P49" s="48"/>
      <c r="Q49" s="48"/>
      <c r="R49" s="48"/>
      <c r="S49" s="48"/>
      <c r="T49" s="48"/>
      <c r="U49" s="48"/>
    </row>
    <row r="50" spans="1:21" ht="30.75" customHeight="1" x14ac:dyDescent="0.15">
      <c r="A50" s="48"/>
      <c r="B50" s="1238"/>
      <c r="C50" s="1239"/>
      <c r="D50" s="62"/>
      <c r="E50" s="1220" t="s">
        <v>16</v>
      </c>
      <c r="F50" s="1220"/>
      <c r="G50" s="1220"/>
      <c r="H50" s="1220"/>
      <c r="I50" s="1220"/>
      <c r="J50" s="1221"/>
      <c r="K50" s="63" t="s">
        <v>504</v>
      </c>
      <c r="L50" s="64" t="s">
        <v>504</v>
      </c>
      <c r="M50" s="64" t="s">
        <v>504</v>
      </c>
      <c r="N50" s="64" t="s">
        <v>504</v>
      </c>
      <c r="O50" s="65" t="s">
        <v>504</v>
      </c>
      <c r="P50" s="48"/>
      <c r="Q50" s="48"/>
      <c r="R50" s="48"/>
      <c r="S50" s="48"/>
      <c r="T50" s="48"/>
      <c r="U50" s="48"/>
    </row>
    <row r="51" spans="1:21" ht="30.75" customHeight="1" x14ac:dyDescent="0.15">
      <c r="A51" s="48"/>
      <c r="B51" s="1240"/>
      <c r="C51" s="1241"/>
      <c r="D51" s="66"/>
      <c r="E51" s="1220" t="s">
        <v>17</v>
      </c>
      <c r="F51" s="1220"/>
      <c r="G51" s="1220"/>
      <c r="H51" s="1220"/>
      <c r="I51" s="1220"/>
      <c r="J51" s="1221"/>
      <c r="K51" s="63" t="s">
        <v>504</v>
      </c>
      <c r="L51" s="64" t="s">
        <v>504</v>
      </c>
      <c r="M51" s="64" t="s">
        <v>504</v>
      </c>
      <c r="N51" s="64" t="s">
        <v>504</v>
      </c>
      <c r="O51" s="65" t="s">
        <v>504</v>
      </c>
      <c r="P51" s="48"/>
      <c r="Q51" s="48"/>
      <c r="R51" s="48"/>
      <c r="S51" s="48"/>
      <c r="T51" s="48"/>
      <c r="U51" s="48"/>
    </row>
    <row r="52" spans="1:21" ht="30.75" customHeight="1" x14ac:dyDescent="0.15">
      <c r="A52" s="48"/>
      <c r="B52" s="1218" t="s">
        <v>18</v>
      </c>
      <c r="C52" s="1219"/>
      <c r="D52" s="66"/>
      <c r="E52" s="1220" t="s">
        <v>19</v>
      </c>
      <c r="F52" s="1220"/>
      <c r="G52" s="1220"/>
      <c r="H52" s="1220"/>
      <c r="I52" s="1220"/>
      <c r="J52" s="1221"/>
      <c r="K52" s="63">
        <v>424</v>
      </c>
      <c r="L52" s="64">
        <v>446</v>
      </c>
      <c r="M52" s="64">
        <v>451</v>
      </c>
      <c r="N52" s="64">
        <v>518</v>
      </c>
      <c r="O52" s="65">
        <v>445</v>
      </c>
      <c r="P52" s="48"/>
      <c r="Q52" s="48"/>
      <c r="R52" s="48"/>
      <c r="S52" s="48"/>
      <c r="T52" s="48"/>
      <c r="U52" s="48"/>
    </row>
    <row r="53" spans="1:21" ht="30.75" customHeight="1" thickBot="1" x14ac:dyDescent="0.2">
      <c r="A53" s="48"/>
      <c r="B53" s="1222" t="s">
        <v>20</v>
      </c>
      <c r="C53" s="1223"/>
      <c r="D53" s="67"/>
      <c r="E53" s="1224" t="s">
        <v>21</v>
      </c>
      <c r="F53" s="1224"/>
      <c r="G53" s="1224"/>
      <c r="H53" s="1224"/>
      <c r="I53" s="1224"/>
      <c r="J53" s="1225"/>
      <c r="K53" s="68">
        <v>175</v>
      </c>
      <c r="L53" s="69">
        <v>210</v>
      </c>
      <c r="M53" s="69">
        <v>186</v>
      </c>
      <c r="N53" s="69">
        <v>80</v>
      </c>
      <c r="O53" s="70">
        <v>137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26" t="s">
        <v>24</v>
      </c>
      <c r="C57" s="1227"/>
      <c r="D57" s="1230" t="s">
        <v>25</v>
      </c>
      <c r="E57" s="1231"/>
      <c r="F57" s="1231"/>
      <c r="G57" s="1231"/>
      <c r="H57" s="1231"/>
      <c r="I57" s="1231"/>
      <c r="J57" s="1232"/>
      <c r="K57" s="83"/>
      <c r="L57" s="84"/>
      <c r="M57" s="84"/>
      <c r="N57" s="84"/>
      <c r="O57" s="85"/>
    </row>
    <row r="58" spans="1:21" ht="31.5" customHeight="1" thickBot="1" x14ac:dyDescent="0.2">
      <c r="B58" s="1228"/>
      <c r="C58" s="1229"/>
      <c r="D58" s="1233" t="s">
        <v>26</v>
      </c>
      <c r="E58" s="1234"/>
      <c r="F58" s="1234"/>
      <c r="G58" s="1234"/>
      <c r="H58" s="1234"/>
      <c r="I58" s="1234"/>
      <c r="J58" s="123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mwUXBm6wQVhIc38bYs9iZ3awAywXx9/cC0X6ehP0BNReuneKFKset0r/Xg0SXE9yLPkv6wvV8W5lYVIDDVtjA==" saltValue="6aNzEpHwrWO7jEQOTmi6N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546</v>
      </c>
      <c r="J40" s="100" t="s">
        <v>547</v>
      </c>
      <c r="K40" s="100" t="s">
        <v>548</v>
      </c>
      <c r="L40" s="100" t="s">
        <v>549</v>
      </c>
      <c r="M40" s="101" t="s">
        <v>550</v>
      </c>
    </row>
    <row r="41" spans="2:13" ht="27.75" customHeight="1" x14ac:dyDescent="0.15">
      <c r="B41" s="1256" t="s">
        <v>29</v>
      </c>
      <c r="C41" s="1257"/>
      <c r="D41" s="102"/>
      <c r="E41" s="1258" t="s">
        <v>30</v>
      </c>
      <c r="F41" s="1258"/>
      <c r="G41" s="1258"/>
      <c r="H41" s="1259"/>
      <c r="I41" s="358">
        <v>4444</v>
      </c>
      <c r="J41" s="359">
        <v>4650</v>
      </c>
      <c r="K41" s="359">
        <v>4844</v>
      </c>
      <c r="L41" s="359">
        <v>4641</v>
      </c>
      <c r="M41" s="360">
        <v>4580</v>
      </c>
    </row>
    <row r="42" spans="2:13" ht="27.75" customHeight="1" x14ac:dyDescent="0.15">
      <c r="B42" s="1246"/>
      <c r="C42" s="1247"/>
      <c r="D42" s="103"/>
      <c r="E42" s="1250" t="s">
        <v>31</v>
      </c>
      <c r="F42" s="1250"/>
      <c r="G42" s="1250"/>
      <c r="H42" s="1251"/>
      <c r="I42" s="361" t="s">
        <v>504</v>
      </c>
      <c r="J42" s="362" t="s">
        <v>504</v>
      </c>
      <c r="K42" s="362" t="s">
        <v>504</v>
      </c>
      <c r="L42" s="362" t="s">
        <v>504</v>
      </c>
      <c r="M42" s="363" t="s">
        <v>504</v>
      </c>
    </row>
    <row r="43" spans="2:13" ht="27.75" customHeight="1" x14ac:dyDescent="0.15">
      <c r="B43" s="1246"/>
      <c r="C43" s="1247"/>
      <c r="D43" s="103"/>
      <c r="E43" s="1250" t="s">
        <v>32</v>
      </c>
      <c r="F43" s="1250"/>
      <c r="G43" s="1250"/>
      <c r="H43" s="1251"/>
      <c r="I43" s="361">
        <v>1188</v>
      </c>
      <c r="J43" s="362">
        <v>1025</v>
      </c>
      <c r="K43" s="362">
        <v>744</v>
      </c>
      <c r="L43" s="362">
        <v>725</v>
      </c>
      <c r="M43" s="363">
        <v>632</v>
      </c>
    </row>
    <row r="44" spans="2:13" ht="27.75" customHeight="1" x14ac:dyDescent="0.15">
      <c r="B44" s="1246"/>
      <c r="C44" s="1247"/>
      <c r="D44" s="103"/>
      <c r="E44" s="1250" t="s">
        <v>33</v>
      </c>
      <c r="F44" s="1250"/>
      <c r="G44" s="1250"/>
      <c r="H44" s="1251"/>
      <c r="I44" s="361" t="s">
        <v>504</v>
      </c>
      <c r="J44" s="362" t="s">
        <v>504</v>
      </c>
      <c r="K44" s="362">
        <v>15</v>
      </c>
      <c r="L44" s="362">
        <v>91</v>
      </c>
      <c r="M44" s="363">
        <v>140</v>
      </c>
    </row>
    <row r="45" spans="2:13" ht="27.75" customHeight="1" x14ac:dyDescent="0.15">
      <c r="B45" s="1246"/>
      <c r="C45" s="1247"/>
      <c r="D45" s="103"/>
      <c r="E45" s="1250" t="s">
        <v>34</v>
      </c>
      <c r="F45" s="1250"/>
      <c r="G45" s="1250"/>
      <c r="H45" s="1251"/>
      <c r="I45" s="361">
        <v>599</v>
      </c>
      <c r="J45" s="362">
        <v>588</v>
      </c>
      <c r="K45" s="362">
        <v>578</v>
      </c>
      <c r="L45" s="362">
        <v>573</v>
      </c>
      <c r="M45" s="363">
        <v>566</v>
      </c>
    </row>
    <row r="46" spans="2:13" ht="27.75" customHeight="1" x14ac:dyDescent="0.15">
      <c r="B46" s="1246"/>
      <c r="C46" s="1247"/>
      <c r="D46" s="104"/>
      <c r="E46" s="1250" t="s">
        <v>35</v>
      </c>
      <c r="F46" s="1250"/>
      <c r="G46" s="1250"/>
      <c r="H46" s="1251"/>
      <c r="I46" s="361" t="s">
        <v>504</v>
      </c>
      <c r="J46" s="362" t="s">
        <v>504</v>
      </c>
      <c r="K46" s="362" t="s">
        <v>504</v>
      </c>
      <c r="L46" s="362" t="s">
        <v>504</v>
      </c>
      <c r="M46" s="363" t="s">
        <v>504</v>
      </c>
    </row>
    <row r="47" spans="2:13" ht="27.75" customHeight="1" x14ac:dyDescent="0.15">
      <c r="B47" s="1246"/>
      <c r="C47" s="1247"/>
      <c r="D47" s="105"/>
      <c r="E47" s="1260" t="s">
        <v>36</v>
      </c>
      <c r="F47" s="1261"/>
      <c r="G47" s="1261"/>
      <c r="H47" s="1262"/>
      <c r="I47" s="361" t="s">
        <v>504</v>
      </c>
      <c r="J47" s="362" t="s">
        <v>504</v>
      </c>
      <c r="K47" s="362" t="s">
        <v>504</v>
      </c>
      <c r="L47" s="362" t="s">
        <v>504</v>
      </c>
      <c r="M47" s="363" t="s">
        <v>504</v>
      </c>
    </row>
    <row r="48" spans="2:13" ht="27.75" customHeight="1" x14ac:dyDescent="0.15">
      <c r="B48" s="1246"/>
      <c r="C48" s="1247"/>
      <c r="D48" s="103"/>
      <c r="E48" s="1250" t="s">
        <v>37</v>
      </c>
      <c r="F48" s="1250"/>
      <c r="G48" s="1250"/>
      <c r="H48" s="1251"/>
      <c r="I48" s="361" t="s">
        <v>504</v>
      </c>
      <c r="J48" s="362" t="s">
        <v>504</v>
      </c>
      <c r="K48" s="362" t="s">
        <v>504</v>
      </c>
      <c r="L48" s="362" t="s">
        <v>504</v>
      </c>
      <c r="M48" s="363" t="s">
        <v>504</v>
      </c>
    </row>
    <row r="49" spans="2:13" ht="27.75" customHeight="1" x14ac:dyDescent="0.15">
      <c r="B49" s="1248"/>
      <c r="C49" s="1249"/>
      <c r="D49" s="103"/>
      <c r="E49" s="1250" t="s">
        <v>38</v>
      </c>
      <c r="F49" s="1250"/>
      <c r="G49" s="1250"/>
      <c r="H49" s="1251"/>
      <c r="I49" s="361" t="s">
        <v>504</v>
      </c>
      <c r="J49" s="362" t="s">
        <v>504</v>
      </c>
      <c r="K49" s="362" t="s">
        <v>504</v>
      </c>
      <c r="L49" s="362" t="s">
        <v>504</v>
      </c>
      <c r="M49" s="363" t="s">
        <v>504</v>
      </c>
    </row>
    <row r="50" spans="2:13" ht="27.75" customHeight="1" x14ac:dyDescent="0.15">
      <c r="B50" s="1244" t="s">
        <v>39</v>
      </c>
      <c r="C50" s="1245"/>
      <c r="D50" s="106"/>
      <c r="E50" s="1250" t="s">
        <v>40</v>
      </c>
      <c r="F50" s="1250"/>
      <c r="G50" s="1250"/>
      <c r="H50" s="1251"/>
      <c r="I50" s="361">
        <v>1705</v>
      </c>
      <c r="J50" s="362">
        <v>1380</v>
      </c>
      <c r="K50" s="362">
        <v>1339</v>
      </c>
      <c r="L50" s="362">
        <v>1397</v>
      </c>
      <c r="M50" s="363">
        <v>1614</v>
      </c>
    </row>
    <row r="51" spans="2:13" ht="27.75" customHeight="1" x14ac:dyDescent="0.15">
      <c r="B51" s="1246"/>
      <c r="C51" s="1247"/>
      <c r="D51" s="103"/>
      <c r="E51" s="1250" t="s">
        <v>41</v>
      </c>
      <c r="F51" s="1250"/>
      <c r="G51" s="1250"/>
      <c r="H51" s="1251"/>
      <c r="I51" s="361">
        <v>935</v>
      </c>
      <c r="J51" s="362">
        <v>927</v>
      </c>
      <c r="K51" s="362">
        <v>980</v>
      </c>
      <c r="L51" s="362">
        <v>946</v>
      </c>
      <c r="M51" s="363">
        <v>1127</v>
      </c>
    </row>
    <row r="52" spans="2:13" ht="27.75" customHeight="1" x14ac:dyDescent="0.15">
      <c r="B52" s="1248"/>
      <c r="C52" s="1249"/>
      <c r="D52" s="103"/>
      <c r="E52" s="1250" t="s">
        <v>42</v>
      </c>
      <c r="F52" s="1250"/>
      <c r="G52" s="1250"/>
      <c r="H52" s="1251"/>
      <c r="I52" s="361">
        <v>3384</v>
      </c>
      <c r="J52" s="362">
        <v>3462</v>
      </c>
      <c r="K52" s="362">
        <v>3418</v>
      </c>
      <c r="L52" s="362">
        <v>3221</v>
      </c>
      <c r="M52" s="363">
        <v>2975</v>
      </c>
    </row>
    <row r="53" spans="2:13" ht="27.75" customHeight="1" thickBot="1" x14ac:dyDescent="0.2">
      <c r="B53" s="1252" t="s">
        <v>43</v>
      </c>
      <c r="C53" s="1253"/>
      <c r="D53" s="107"/>
      <c r="E53" s="1254" t="s">
        <v>44</v>
      </c>
      <c r="F53" s="1254"/>
      <c r="G53" s="1254"/>
      <c r="H53" s="1255"/>
      <c r="I53" s="364">
        <v>207</v>
      </c>
      <c r="J53" s="365">
        <v>495</v>
      </c>
      <c r="K53" s="365">
        <v>443</v>
      </c>
      <c r="L53" s="365">
        <v>468</v>
      </c>
      <c r="M53" s="366">
        <v>203</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jlJ+kgATtN67KR97OqRQSFF7hw6B4ceBoBeINeeAkWv4NWmUJd7meXOr0/5zqI9tbJsOlsaDSENsesZL5phB2w==" saltValue="8iBaBoNHiCWlI9HFcR+Z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548</v>
      </c>
      <c r="G54" s="116" t="s">
        <v>549</v>
      </c>
      <c r="H54" s="117" t="s">
        <v>550</v>
      </c>
    </row>
    <row r="55" spans="2:8" ht="52.5" customHeight="1" x14ac:dyDescent="0.15">
      <c r="B55" s="118"/>
      <c r="C55" s="1271" t="s">
        <v>47</v>
      </c>
      <c r="D55" s="1271"/>
      <c r="E55" s="1272"/>
      <c r="F55" s="119">
        <v>667</v>
      </c>
      <c r="G55" s="119">
        <v>698</v>
      </c>
      <c r="H55" s="120">
        <v>801</v>
      </c>
    </row>
    <row r="56" spans="2:8" ht="52.5" customHeight="1" x14ac:dyDescent="0.15">
      <c r="B56" s="121"/>
      <c r="C56" s="1273" t="s">
        <v>48</v>
      </c>
      <c r="D56" s="1273"/>
      <c r="E56" s="1274"/>
      <c r="F56" s="122">
        <v>80</v>
      </c>
      <c r="G56" s="122">
        <v>80</v>
      </c>
      <c r="H56" s="123">
        <v>80</v>
      </c>
    </row>
    <row r="57" spans="2:8" ht="53.25" customHeight="1" x14ac:dyDescent="0.15">
      <c r="B57" s="121"/>
      <c r="C57" s="1275" t="s">
        <v>49</v>
      </c>
      <c r="D57" s="1275"/>
      <c r="E57" s="1276"/>
      <c r="F57" s="124">
        <v>547</v>
      </c>
      <c r="G57" s="124">
        <v>553</v>
      </c>
      <c r="H57" s="125">
        <v>660</v>
      </c>
    </row>
    <row r="58" spans="2:8" ht="45.75" customHeight="1" x14ac:dyDescent="0.15">
      <c r="B58" s="126"/>
      <c r="C58" s="1263" t="s">
        <v>578</v>
      </c>
      <c r="D58" s="1264"/>
      <c r="E58" s="1265"/>
      <c r="F58" s="127">
        <v>100</v>
      </c>
      <c r="G58" s="127">
        <v>100</v>
      </c>
      <c r="H58" s="128">
        <v>201</v>
      </c>
    </row>
    <row r="59" spans="2:8" ht="45.75" customHeight="1" x14ac:dyDescent="0.15">
      <c r="B59" s="126"/>
      <c r="C59" s="1263" t="s">
        <v>579</v>
      </c>
      <c r="D59" s="1264"/>
      <c r="E59" s="1265"/>
      <c r="F59" s="127">
        <v>124</v>
      </c>
      <c r="G59" s="127">
        <v>124</v>
      </c>
      <c r="H59" s="128">
        <v>124</v>
      </c>
    </row>
    <row r="60" spans="2:8" ht="45.75" customHeight="1" x14ac:dyDescent="0.15">
      <c r="B60" s="126"/>
      <c r="C60" s="1263" t="s">
        <v>580</v>
      </c>
      <c r="D60" s="1264"/>
      <c r="E60" s="1265"/>
      <c r="F60" s="127">
        <v>125</v>
      </c>
      <c r="G60" s="127">
        <v>119</v>
      </c>
      <c r="H60" s="128">
        <v>112</v>
      </c>
    </row>
    <row r="61" spans="2:8" ht="45.75" customHeight="1" x14ac:dyDescent="0.15">
      <c r="B61" s="126"/>
      <c r="C61" s="1263" t="s">
        <v>581</v>
      </c>
      <c r="D61" s="1264"/>
      <c r="E61" s="1265"/>
      <c r="F61" s="127">
        <v>94</v>
      </c>
      <c r="G61" s="127">
        <v>94</v>
      </c>
      <c r="H61" s="128">
        <v>94</v>
      </c>
    </row>
    <row r="62" spans="2:8" ht="45.75" customHeight="1" thickBot="1" x14ac:dyDescent="0.2">
      <c r="B62" s="129"/>
      <c r="C62" s="1266" t="s">
        <v>582</v>
      </c>
      <c r="D62" s="1267"/>
      <c r="E62" s="1268"/>
      <c r="F62" s="130">
        <v>24</v>
      </c>
      <c r="G62" s="130">
        <v>35</v>
      </c>
      <c r="H62" s="131">
        <v>41</v>
      </c>
    </row>
    <row r="63" spans="2:8" ht="52.5" customHeight="1" thickBot="1" x14ac:dyDescent="0.2">
      <c r="B63" s="132"/>
      <c r="C63" s="1269" t="s">
        <v>50</v>
      </c>
      <c r="D63" s="1269"/>
      <c r="E63" s="1270"/>
      <c r="F63" s="133">
        <v>1293</v>
      </c>
      <c r="G63" s="133">
        <v>1331</v>
      </c>
      <c r="H63" s="134">
        <v>1540</v>
      </c>
    </row>
    <row r="64" spans="2:8" x14ac:dyDescent="0.15"/>
  </sheetData>
  <sheetProtection algorithmName="SHA-512" hashValue="CBtqWP1k2IYStBnRYJo2R4lH3B48uX3grlbcuk7Ar5jdklx3OAm8m43ZB8IQRe7Xu8zmX2mAuQ3ZbfGdW1mKjg==" saltValue="A1HqyinxkbXuwv+91v7k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H1" zoomScaleNormal="100" zoomScaleSheetLayoutView="55" workbookViewId="0">
      <selection activeCell="AN70" sqref="AN70"/>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583</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584</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9" t="s">
        <v>585</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586</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546</v>
      </c>
      <c r="BQ50" s="1282"/>
      <c r="BR50" s="1282"/>
      <c r="BS50" s="1282"/>
      <c r="BT50" s="1282"/>
      <c r="BU50" s="1282"/>
      <c r="BV50" s="1282"/>
      <c r="BW50" s="1282"/>
      <c r="BX50" s="1282" t="s">
        <v>547</v>
      </c>
      <c r="BY50" s="1282"/>
      <c r="BZ50" s="1282"/>
      <c r="CA50" s="1282"/>
      <c r="CB50" s="1282"/>
      <c r="CC50" s="1282"/>
      <c r="CD50" s="1282"/>
      <c r="CE50" s="1282"/>
      <c r="CF50" s="1282" t="s">
        <v>548</v>
      </c>
      <c r="CG50" s="1282"/>
      <c r="CH50" s="1282"/>
      <c r="CI50" s="1282"/>
      <c r="CJ50" s="1282"/>
      <c r="CK50" s="1282"/>
      <c r="CL50" s="1282"/>
      <c r="CM50" s="1282"/>
      <c r="CN50" s="1282" t="s">
        <v>549</v>
      </c>
      <c r="CO50" s="1282"/>
      <c r="CP50" s="1282"/>
      <c r="CQ50" s="1282"/>
      <c r="CR50" s="1282"/>
      <c r="CS50" s="1282"/>
      <c r="CT50" s="1282"/>
      <c r="CU50" s="1282"/>
      <c r="CV50" s="1282" t="s">
        <v>550</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587</v>
      </c>
      <c r="AO51" s="1280"/>
      <c r="AP51" s="1280"/>
      <c r="AQ51" s="1280"/>
      <c r="AR51" s="1280"/>
      <c r="AS51" s="1280"/>
      <c r="AT51" s="1280"/>
      <c r="AU51" s="1280"/>
      <c r="AV51" s="1280"/>
      <c r="AW51" s="1280"/>
      <c r="AX51" s="1280"/>
      <c r="AY51" s="1280"/>
      <c r="AZ51" s="1280"/>
      <c r="BA51" s="1280"/>
      <c r="BB51" s="1280" t="s">
        <v>588</v>
      </c>
      <c r="BC51" s="1280"/>
      <c r="BD51" s="1280"/>
      <c r="BE51" s="1280"/>
      <c r="BF51" s="1280"/>
      <c r="BG51" s="1280"/>
      <c r="BH51" s="1280"/>
      <c r="BI51" s="1280"/>
      <c r="BJ51" s="1280"/>
      <c r="BK51" s="1280"/>
      <c r="BL51" s="1280"/>
      <c r="BM51" s="1280"/>
      <c r="BN51" s="1280"/>
      <c r="BO51" s="1280"/>
      <c r="BP51" s="1277">
        <v>11.2</v>
      </c>
      <c r="BQ51" s="1277"/>
      <c r="BR51" s="1277"/>
      <c r="BS51" s="1277"/>
      <c r="BT51" s="1277"/>
      <c r="BU51" s="1277"/>
      <c r="BV51" s="1277"/>
      <c r="BW51" s="1277"/>
      <c r="BX51" s="1277">
        <v>26.8</v>
      </c>
      <c r="BY51" s="1277"/>
      <c r="BZ51" s="1277"/>
      <c r="CA51" s="1277"/>
      <c r="CB51" s="1277"/>
      <c r="CC51" s="1277"/>
      <c r="CD51" s="1277"/>
      <c r="CE51" s="1277"/>
      <c r="CF51" s="1277">
        <v>23.9</v>
      </c>
      <c r="CG51" s="1277"/>
      <c r="CH51" s="1277"/>
      <c r="CI51" s="1277"/>
      <c r="CJ51" s="1277"/>
      <c r="CK51" s="1277"/>
      <c r="CL51" s="1277"/>
      <c r="CM51" s="1277"/>
      <c r="CN51" s="1277">
        <v>24.2</v>
      </c>
      <c r="CO51" s="1277"/>
      <c r="CP51" s="1277"/>
      <c r="CQ51" s="1277"/>
      <c r="CR51" s="1277"/>
      <c r="CS51" s="1277"/>
      <c r="CT51" s="1277"/>
      <c r="CU51" s="1277"/>
      <c r="CV51" s="1277">
        <v>9.5</v>
      </c>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589</v>
      </c>
      <c r="BC53" s="1280"/>
      <c r="BD53" s="1280"/>
      <c r="BE53" s="1280"/>
      <c r="BF53" s="1280"/>
      <c r="BG53" s="1280"/>
      <c r="BH53" s="1280"/>
      <c r="BI53" s="1280"/>
      <c r="BJ53" s="1280"/>
      <c r="BK53" s="1280"/>
      <c r="BL53" s="1280"/>
      <c r="BM53" s="1280"/>
      <c r="BN53" s="1280"/>
      <c r="BO53" s="1280"/>
      <c r="BP53" s="1277">
        <v>59.8</v>
      </c>
      <c r="BQ53" s="1277"/>
      <c r="BR53" s="1277"/>
      <c r="BS53" s="1277"/>
      <c r="BT53" s="1277"/>
      <c r="BU53" s="1277"/>
      <c r="BV53" s="1277"/>
      <c r="BW53" s="1277"/>
      <c r="BX53" s="1277">
        <v>60.7</v>
      </c>
      <c r="BY53" s="1277"/>
      <c r="BZ53" s="1277"/>
      <c r="CA53" s="1277"/>
      <c r="CB53" s="1277"/>
      <c r="CC53" s="1277"/>
      <c r="CD53" s="1277"/>
      <c r="CE53" s="1277"/>
      <c r="CF53" s="1277">
        <v>62.2</v>
      </c>
      <c r="CG53" s="1277"/>
      <c r="CH53" s="1277"/>
      <c r="CI53" s="1277"/>
      <c r="CJ53" s="1277"/>
      <c r="CK53" s="1277"/>
      <c r="CL53" s="1277"/>
      <c r="CM53" s="1277"/>
      <c r="CN53" s="1277">
        <v>64.099999999999994</v>
      </c>
      <c r="CO53" s="1277"/>
      <c r="CP53" s="1277"/>
      <c r="CQ53" s="1277"/>
      <c r="CR53" s="1277"/>
      <c r="CS53" s="1277"/>
      <c r="CT53" s="1277"/>
      <c r="CU53" s="1277"/>
      <c r="CV53" s="1277">
        <v>63.9</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590</v>
      </c>
      <c r="AO55" s="1282"/>
      <c r="AP55" s="1282"/>
      <c r="AQ55" s="1282"/>
      <c r="AR55" s="1282"/>
      <c r="AS55" s="1282"/>
      <c r="AT55" s="1282"/>
      <c r="AU55" s="1282"/>
      <c r="AV55" s="1282"/>
      <c r="AW55" s="1282"/>
      <c r="AX55" s="1282"/>
      <c r="AY55" s="1282"/>
      <c r="AZ55" s="1282"/>
      <c r="BA55" s="1282"/>
      <c r="BB55" s="1280" t="s">
        <v>588</v>
      </c>
      <c r="BC55" s="1280"/>
      <c r="BD55" s="1280"/>
      <c r="BE55" s="1280"/>
      <c r="BF55" s="1280"/>
      <c r="BG55" s="1280"/>
      <c r="BH55" s="1280"/>
      <c r="BI55" s="1280"/>
      <c r="BJ55" s="1280"/>
      <c r="BK55" s="1280"/>
      <c r="BL55" s="1280"/>
      <c r="BM55" s="1280"/>
      <c r="BN55" s="1280"/>
      <c r="BO55" s="1280"/>
      <c r="BP55" s="1277">
        <v>0</v>
      </c>
      <c r="BQ55" s="1277"/>
      <c r="BR55" s="1277"/>
      <c r="BS55" s="1277"/>
      <c r="BT55" s="1277"/>
      <c r="BU55" s="1277"/>
      <c r="BV55" s="1277"/>
      <c r="BW55" s="1277"/>
      <c r="BX55" s="1277">
        <v>0</v>
      </c>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589</v>
      </c>
      <c r="BC57" s="1280"/>
      <c r="BD57" s="1280"/>
      <c r="BE57" s="1280"/>
      <c r="BF57" s="1280"/>
      <c r="BG57" s="1280"/>
      <c r="BH57" s="1280"/>
      <c r="BI57" s="1280"/>
      <c r="BJ57" s="1280"/>
      <c r="BK57" s="1280"/>
      <c r="BL57" s="1280"/>
      <c r="BM57" s="1280"/>
      <c r="BN57" s="1280"/>
      <c r="BO57" s="1280"/>
      <c r="BP57" s="1277">
        <v>57.7</v>
      </c>
      <c r="BQ57" s="1277"/>
      <c r="BR57" s="1277"/>
      <c r="BS57" s="1277"/>
      <c r="BT57" s="1277"/>
      <c r="BU57" s="1277"/>
      <c r="BV57" s="1277"/>
      <c r="BW57" s="1277"/>
      <c r="BX57" s="1277">
        <v>59.3</v>
      </c>
      <c r="BY57" s="1277"/>
      <c r="BZ57" s="1277"/>
      <c r="CA57" s="1277"/>
      <c r="CB57" s="1277"/>
      <c r="CC57" s="1277"/>
      <c r="CD57" s="1277"/>
      <c r="CE57" s="1277"/>
      <c r="CF57" s="1277">
        <v>60.4</v>
      </c>
      <c r="CG57" s="1277"/>
      <c r="CH57" s="1277"/>
      <c r="CI57" s="1277"/>
      <c r="CJ57" s="1277"/>
      <c r="CK57" s="1277"/>
      <c r="CL57" s="1277"/>
      <c r="CM57" s="1277"/>
      <c r="CN57" s="1277">
        <v>61.1</v>
      </c>
      <c r="CO57" s="1277"/>
      <c r="CP57" s="1277"/>
      <c r="CQ57" s="1277"/>
      <c r="CR57" s="1277"/>
      <c r="CS57" s="1277"/>
      <c r="CT57" s="1277"/>
      <c r="CU57" s="1277"/>
      <c r="CV57" s="1277">
        <v>62.3</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591</v>
      </c>
    </row>
    <row r="64" spans="1:109" x14ac:dyDescent="0.15">
      <c r="B64" s="376"/>
      <c r="G64" s="383"/>
      <c r="I64" s="396"/>
      <c r="J64" s="396"/>
      <c r="K64" s="396"/>
      <c r="L64" s="396"/>
      <c r="M64" s="396"/>
      <c r="N64" s="397"/>
      <c r="AM64" s="383"/>
      <c r="AN64" s="383" t="s">
        <v>584</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592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586</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546</v>
      </c>
      <c r="BQ72" s="1282"/>
      <c r="BR72" s="1282"/>
      <c r="BS72" s="1282"/>
      <c r="BT72" s="1282"/>
      <c r="BU72" s="1282"/>
      <c r="BV72" s="1282"/>
      <c r="BW72" s="1282"/>
      <c r="BX72" s="1282" t="s">
        <v>547</v>
      </c>
      <c r="BY72" s="1282"/>
      <c r="BZ72" s="1282"/>
      <c r="CA72" s="1282"/>
      <c r="CB72" s="1282"/>
      <c r="CC72" s="1282"/>
      <c r="CD72" s="1282"/>
      <c r="CE72" s="1282"/>
      <c r="CF72" s="1282" t="s">
        <v>548</v>
      </c>
      <c r="CG72" s="1282"/>
      <c r="CH72" s="1282"/>
      <c r="CI72" s="1282"/>
      <c r="CJ72" s="1282"/>
      <c r="CK72" s="1282"/>
      <c r="CL72" s="1282"/>
      <c r="CM72" s="1282"/>
      <c r="CN72" s="1282" t="s">
        <v>549</v>
      </c>
      <c r="CO72" s="1282"/>
      <c r="CP72" s="1282"/>
      <c r="CQ72" s="1282"/>
      <c r="CR72" s="1282"/>
      <c r="CS72" s="1282"/>
      <c r="CT72" s="1282"/>
      <c r="CU72" s="1282"/>
      <c r="CV72" s="1282" t="s">
        <v>550</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587</v>
      </c>
      <c r="AO73" s="1280"/>
      <c r="AP73" s="1280"/>
      <c r="AQ73" s="1280"/>
      <c r="AR73" s="1280"/>
      <c r="AS73" s="1280"/>
      <c r="AT73" s="1280"/>
      <c r="AU73" s="1280"/>
      <c r="AV73" s="1280"/>
      <c r="AW73" s="1280"/>
      <c r="AX73" s="1280"/>
      <c r="AY73" s="1280"/>
      <c r="AZ73" s="1280"/>
      <c r="BA73" s="1280"/>
      <c r="BB73" s="1280" t="s">
        <v>588</v>
      </c>
      <c r="BC73" s="1280"/>
      <c r="BD73" s="1280"/>
      <c r="BE73" s="1280"/>
      <c r="BF73" s="1280"/>
      <c r="BG73" s="1280"/>
      <c r="BH73" s="1280"/>
      <c r="BI73" s="1280"/>
      <c r="BJ73" s="1280"/>
      <c r="BK73" s="1280"/>
      <c r="BL73" s="1280"/>
      <c r="BM73" s="1280"/>
      <c r="BN73" s="1280"/>
      <c r="BO73" s="1280"/>
      <c r="BP73" s="1277">
        <v>11.2</v>
      </c>
      <c r="BQ73" s="1277"/>
      <c r="BR73" s="1277"/>
      <c r="BS73" s="1277"/>
      <c r="BT73" s="1277"/>
      <c r="BU73" s="1277"/>
      <c r="BV73" s="1277"/>
      <c r="BW73" s="1277"/>
      <c r="BX73" s="1277">
        <v>26.8</v>
      </c>
      <c r="BY73" s="1277"/>
      <c r="BZ73" s="1277"/>
      <c r="CA73" s="1277"/>
      <c r="CB73" s="1277"/>
      <c r="CC73" s="1277"/>
      <c r="CD73" s="1277"/>
      <c r="CE73" s="1277"/>
      <c r="CF73" s="1277">
        <v>23.9</v>
      </c>
      <c r="CG73" s="1277"/>
      <c r="CH73" s="1277"/>
      <c r="CI73" s="1277"/>
      <c r="CJ73" s="1277"/>
      <c r="CK73" s="1277"/>
      <c r="CL73" s="1277"/>
      <c r="CM73" s="1277"/>
      <c r="CN73" s="1277">
        <v>24.2</v>
      </c>
      <c r="CO73" s="1277"/>
      <c r="CP73" s="1277"/>
      <c r="CQ73" s="1277"/>
      <c r="CR73" s="1277"/>
      <c r="CS73" s="1277"/>
      <c r="CT73" s="1277"/>
      <c r="CU73" s="1277"/>
      <c r="CV73" s="1277">
        <v>9.5</v>
      </c>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593</v>
      </c>
      <c r="BC75" s="1280"/>
      <c r="BD75" s="1280"/>
      <c r="BE75" s="1280"/>
      <c r="BF75" s="1280"/>
      <c r="BG75" s="1280"/>
      <c r="BH75" s="1280"/>
      <c r="BI75" s="1280"/>
      <c r="BJ75" s="1280"/>
      <c r="BK75" s="1280"/>
      <c r="BL75" s="1280"/>
      <c r="BM75" s="1280"/>
      <c r="BN75" s="1280"/>
      <c r="BO75" s="1280"/>
      <c r="BP75" s="1277">
        <v>9.3000000000000007</v>
      </c>
      <c r="BQ75" s="1277"/>
      <c r="BR75" s="1277"/>
      <c r="BS75" s="1277"/>
      <c r="BT75" s="1277"/>
      <c r="BU75" s="1277"/>
      <c r="BV75" s="1277"/>
      <c r="BW75" s="1277"/>
      <c r="BX75" s="1277">
        <v>10.1</v>
      </c>
      <c r="BY75" s="1277"/>
      <c r="BZ75" s="1277"/>
      <c r="CA75" s="1277"/>
      <c r="CB75" s="1277"/>
      <c r="CC75" s="1277"/>
      <c r="CD75" s="1277"/>
      <c r="CE75" s="1277"/>
      <c r="CF75" s="1277">
        <v>10.3</v>
      </c>
      <c r="CG75" s="1277"/>
      <c r="CH75" s="1277"/>
      <c r="CI75" s="1277"/>
      <c r="CJ75" s="1277"/>
      <c r="CK75" s="1277"/>
      <c r="CL75" s="1277"/>
      <c r="CM75" s="1277"/>
      <c r="CN75" s="1277">
        <v>8.5</v>
      </c>
      <c r="CO75" s="1277"/>
      <c r="CP75" s="1277"/>
      <c r="CQ75" s="1277"/>
      <c r="CR75" s="1277"/>
      <c r="CS75" s="1277"/>
      <c r="CT75" s="1277"/>
      <c r="CU75" s="1277"/>
      <c r="CV75" s="1277">
        <v>6.8</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590</v>
      </c>
      <c r="AO77" s="1282"/>
      <c r="AP77" s="1282"/>
      <c r="AQ77" s="1282"/>
      <c r="AR77" s="1282"/>
      <c r="AS77" s="1282"/>
      <c r="AT77" s="1282"/>
      <c r="AU77" s="1282"/>
      <c r="AV77" s="1282"/>
      <c r="AW77" s="1282"/>
      <c r="AX77" s="1282"/>
      <c r="AY77" s="1282"/>
      <c r="AZ77" s="1282"/>
      <c r="BA77" s="1282"/>
      <c r="BB77" s="1280" t="s">
        <v>588</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593</v>
      </c>
      <c r="BC79" s="1280"/>
      <c r="BD79" s="1280"/>
      <c r="BE79" s="1280"/>
      <c r="BF79" s="1280"/>
      <c r="BG79" s="1280"/>
      <c r="BH79" s="1280"/>
      <c r="BI79" s="1280"/>
      <c r="BJ79" s="1280"/>
      <c r="BK79" s="1280"/>
      <c r="BL79" s="1280"/>
      <c r="BM79" s="1280"/>
      <c r="BN79" s="1280"/>
      <c r="BO79" s="1280"/>
      <c r="BP79" s="1277">
        <v>7.1</v>
      </c>
      <c r="BQ79" s="1277"/>
      <c r="BR79" s="1277"/>
      <c r="BS79" s="1277"/>
      <c r="BT79" s="1277"/>
      <c r="BU79" s="1277"/>
      <c r="BV79" s="1277"/>
      <c r="BW79" s="1277"/>
      <c r="BX79" s="1277">
        <v>7.1</v>
      </c>
      <c r="BY79" s="1277"/>
      <c r="BZ79" s="1277"/>
      <c r="CA79" s="1277"/>
      <c r="CB79" s="1277"/>
      <c r="CC79" s="1277"/>
      <c r="CD79" s="1277"/>
      <c r="CE79" s="1277"/>
      <c r="CF79" s="1277">
        <v>7.3</v>
      </c>
      <c r="CG79" s="1277"/>
      <c r="CH79" s="1277"/>
      <c r="CI79" s="1277"/>
      <c r="CJ79" s="1277"/>
      <c r="CK79" s="1277"/>
      <c r="CL79" s="1277"/>
      <c r="CM79" s="1277"/>
      <c r="CN79" s="1277">
        <v>7.4</v>
      </c>
      <c r="CO79" s="1277"/>
      <c r="CP79" s="1277"/>
      <c r="CQ79" s="1277"/>
      <c r="CR79" s="1277"/>
      <c r="CS79" s="1277"/>
      <c r="CT79" s="1277"/>
      <c r="CU79" s="1277"/>
      <c r="CV79" s="1277">
        <v>7.5</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Bq5DKtPJxN56bGVJUGmn+UQmelcjruCEiUO60QPVJ+JXphL2e7A4i2vsNk9IIJrzBNR3NLBte+1bgwtNNlM95A==" saltValue="Ij+UEDl87bChdZ4QObKR1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Z1" zoomScaleNormal="100" zoomScaleSheetLayoutView="70" workbookViewId="0">
      <selection activeCell="AN70" sqref="AN70"/>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493</v>
      </c>
    </row>
  </sheetData>
  <sheetProtection algorithmName="SHA-512" hashValue="gV+8gEbMnTZiFvi5jvQIcoQaYDlxSwZpKmPm8QYSqrUJP/qesVOsH47pAivtSQRlU2+URNlUu8CJMTLPnNdBmg==" saltValue="Sosa07uGwMD5wTLvmWNC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70" sqref="AN70"/>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493</v>
      </c>
    </row>
  </sheetData>
  <sheetProtection algorithmName="SHA-512" hashValue="xp7OVtpvkve/Gzw5XEJ4XrGmD/2QmFFyR3SnOMy9LcKGCYXKLg7J8qOWnNYY/Asu8UO7JxfB+wLjXOBjpx+tMA==" saltValue="3aiFAnx93wrFJ2H+RN680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543</v>
      </c>
      <c r="G2" s="148"/>
      <c r="H2" s="149"/>
    </row>
    <row r="3" spans="1:8" x14ac:dyDescent="0.15">
      <c r="A3" s="145" t="s">
        <v>536</v>
      </c>
      <c r="B3" s="150"/>
      <c r="C3" s="151"/>
      <c r="D3" s="152">
        <v>364137</v>
      </c>
      <c r="E3" s="153"/>
      <c r="F3" s="154">
        <v>291173</v>
      </c>
      <c r="G3" s="155"/>
      <c r="H3" s="156"/>
    </row>
    <row r="4" spans="1:8" x14ac:dyDescent="0.15">
      <c r="A4" s="157"/>
      <c r="B4" s="158"/>
      <c r="C4" s="159"/>
      <c r="D4" s="160">
        <v>44208</v>
      </c>
      <c r="E4" s="161"/>
      <c r="F4" s="162">
        <v>119071</v>
      </c>
      <c r="G4" s="163"/>
      <c r="H4" s="164"/>
    </row>
    <row r="5" spans="1:8" x14ac:dyDescent="0.15">
      <c r="A5" s="145" t="s">
        <v>538</v>
      </c>
      <c r="B5" s="150"/>
      <c r="C5" s="151"/>
      <c r="D5" s="152">
        <v>316261</v>
      </c>
      <c r="E5" s="153"/>
      <c r="F5" s="154">
        <v>271581</v>
      </c>
      <c r="G5" s="155"/>
      <c r="H5" s="156"/>
    </row>
    <row r="6" spans="1:8" x14ac:dyDescent="0.15">
      <c r="A6" s="157"/>
      <c r="B6" s="158"/>
      <c r="C6" s="159"/>
      <c r="D6" s="160">
        <v>74321</v>
      </c>
      <c r="E6" s="161"/>
      <c r="F6" s="162">
        <v>117844</v>
      </c>
      <c r="G6" s="163"/>
      <c r="H6" s="164"/>
    </row>
    <row r="7" spans="1:8" x14ac:dyDescent="0.15">
      <c r="A7" s="145" t="s">
        <v>539</v>
      </c>
      <c r="B7" s="150"/>
      <c r="C7" s="151"/>
      <c r="D7" s="152">
        <v>214147</v>
      </c>
      <c r="E7" s="153"/>
      <c r="F7" s="154">
        <v>268375</v>
      </c>
      <c r="G7" s="155"/>
      <c r="H7" s="156"/>
    </row>
    <row r="8" spans="1:8" x14ac:dyDescent="0.15">
      <c r="A8" s="157"/>
      <c r="B8" s="158"/>
      <c r="C8" s="159"/>
      <c r="D8" s="160">
        <v>87783</v>
      </c>
      <c r="E8" s="161"/>
      <c r="F8" s="162">
        <v>119602</v>
      </c>
      <c r="G8" s="163"/>
      <c r="H8" s="164"/>
    </row>
    <row r="9" spans="1:8" x14ac:dyDescent="0.15">
      <c r="A9" s="145" t="s">
        <v>540</v>
      </c>
      <c r="B9" s="150"/>
      <c r="C9" s="151"/>
      <c r="D9" s="152">
        <v>71317</v>
      </c>
      <c r="E9" s="153"/>
      <c r="F9" s="154">
        <v>301035</v>
      </c>
      <c r="G9" s="155"/>
      <c r="H9" s="156"/>
    </row>
    <row r="10" spans="1:8" x14ac:dyDescent="0.15">
      <c r="A10" s="157"/>
      <c r="B10" s="158"/>
      <c r="C10" s="159"/>
      <c r="D10" s="160">
        <v>35548</v>
      </c>
      <c r="E10" s="161"/>
      <c r="F10" s="162">
        <v>154376</v>
      </c>
      <c r="G10" s="163"/>
      <c r="H10" s="164"/>
    </row>
    <row r="11" spans="1:8" x14ac:dyDescent="0.15">
      <c r="A11" s="145" t="s">
        <v>541</v>
      </c>
      <c r="B11" s="150"/>
      <c r="C11" s="151"/>
      <c r="D11" s="152">
        <v>151097</v>
      </c>
      <c r="E11" s="153"/>
      <c r="F11" s="154">
        <v>277467</v>
      </c>
      <c r="G11" s="155"/>
      <c r="H11" s="156"/>
    </row>
    <row r="12" spans="1:8" x14ac:dyDescent="0.15">
      <c r="A12" s="157"/>
      <c r="B12" s="158"/>
      <c r="C12" s="165"/>
      <c r="D12" s="160">
        <v>40113</v>
      </c>
      <c r="E12" s="161"/>
      <c r="F12" s="162">
        <v>128378</v>
      </c>
      <c r="G12" s="163"/>
      <c r="H12" s="164"/>
    </row>
    <row r="13" spans="1:8" x14ac:dyDescent="0.15">
      <c r="A13" s="145"/>
      <c r="B13" s="150"/>
      <c r="C13" s="166"/>
      <c r="D13" s="167">
        <v>223392</v>
      </c>
      <c r="E13" s="168"/>
      <c r="F13" s="169">
        <v>281926</v>
      </c>
      <c r="G13" s="170"/>
      <c r="H13" s="156"/>
    </row>
    <row r="14" spans="1:8" x14ac:dyDescent="0.15">
      <c r="A14" s="157"/>
      <c r="B14" s="158"/>
      <c r="C14" s="159"/>
      <c r="D14" s="160">
        <v>56395</v>
      </c>
      <c r="E14" s="161"/>
      <c r="F14" s="162">
        <v>127854</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8.93</v>
      </c>
      <c r="C19" s="171">
        <f>ROUND(VALUE(SUBSTITUTE(実質収支比率等に係る経年分析!G$48,"▲","-")),2)</f>
        <v>7.78</v>
      </c>
      <c r="D19" s="171">
        <f>ROUND(VALUE(SUBSTITUTE(実質収支比率等に係る経年分析!H$48,"▲","-")),2)</f>
        <v>7.42</v>
      </c>
      <c r="E19" s="171">
        <f>ROUND(VALUE(SUBSTITUTE(実質収支比率等に係る経年分析!I$48,"▲","-")),2)</f>
        <v>9.3000000000000007</v>
      </c>
      <c r="F19" s="171">
        <f>ROUND(VALUE(SUBSTITUTE(実質収支比率等に係る経年分析!J$48,"▲","-")),2)</f>
        <v>11.62</v>
      </c>
    </row>
    <row r="20" spans="1:11" x14ac:dyDescent="0.15">
      <c r="A20" s="171" t="s">
        <v>54</v>
      </c>
      <c r="B20" s="171">
        <f>ROUND(VALUE(SUBSTITUTE(実質収支比率等に係る経年分析!F$47,"▲","-")),2)</f>
        <v>35.76</v>
      </c>
      <c r="C20" s="171">
        <f>ROUND(VALUE(SUBSTITUTE(実質収支比率等に係る経年分析!G$47,"▲","-")),2)</f>
        <v>32.35</v>
      </c>
      <c r="D20" s="171">
        <f>ROUND(VALUE(SUBSTITUTE(実質収支比率等に係る経年分析!H$47,"▲","-")),2)</f>
        <v>29.92</v>
      </c>
      <c r="E20" s="171">
        <f>ROUND(VALUE(SUBSTITUTE(実質収支比率等に係る経年分析!I$47,"▲","-")),2)</f>
        <v>29.37</v>
      </c>
      <c r="F20" s="171">
        <f>ROUND(VALUE(SUBSTITUTE(実質収支比率等に係る経年分析!J$47,"▲","-")),2)</f>
        <v>32</v>
      </c>
    </row>
    <row r="21" spans="1:11" x14ac:dyDescent="0.15">
      <c r="A21" s="171" t="s">
        <v>55</v>
      </c>
      <c r="B21" s="171">
        <f>IF(ISNUMBER(VALUE(SUBSTITUTE(実質収支比率等に係る経年分析!F$49,"▲","-"))),ROUND(VALUE(SUBSTITUTE(実質収支比率等に係る経年分析!F$49,"▲","-")),2),NA())</f>
        <v>-8.18</v>
      </c>
      <c r="C21" s="171">
        <f>IF(ISNUMBER(VALUE(SUBSTITUTE(実質収支比率等に係る経年分析!G$49,"▲","-"))),ROUND(VALUE(SUBSTITUTE(実質収支比率等に係る経年分析!G$49,"▲","-")),2),NA())</f>
        <v>-8.6199999999999992</v>
      </c>
      <c r="D21" s="171">
        <f>IF(ISNUMBER(VALUE(SUBSTITUTE(実質収支比率等に係る経年分析!H$49,"▲","-"))),ROUND(VALUE(SUBSTITUTE(実質収支比率等に係る経年分析!H$49,"▲","-")),2),NA())</f>
        <v>-7.07</v>
      </c>
      <c r="E21" s="171">
        <f>IF(ISNUMBER(VALUE(SUBSTITUTE(実質収支比率等に係る経年分析!I$49,"▲","-"))),ROUND(VALUE(SUBSTITUTE(実質収支比率等に係る経年分析!I$49,"▲","-")),2),NA())</f>
        <v>-0.11</v>
      </c>
      <c r="F21" s="171">
        <f>IF(ISNUMBER(VALUE(SUBSTITUTE(実質収支比率等に係る経年分析!J$49,"▲","-"))),ROUND(VALUE(SUBSTITUTE(実質収支比率等に係る経年分析!J$49,"▲","-")),2),NA())</f>
        <v>2.4900000000000002</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観光事業特別会計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0.15</v>
      </c>
    </row>
    <row r="33" spans="1:16" x14ac:dyDescent="0.15">
      <c r="A33" s="172" t="str">
        <f>IF(連結実質赤字比率に係る赤字・黒字の構成分析!C$37="",NA(),連結実質赤字比率に係る赤字・黒字の構成分析!C$37)</f>
        <v>簡易水道事業特別会計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0.23</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0.89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2.0499999999999998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0.69</v>
      </c>
    </row>
    <row r="35" spans="1:16" x14ac:dyDescent="0.15">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1.58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0.77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0.98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8.93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7.77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7.41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9.3000000000000007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11.62</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424</v>
      </c>
      <c r="E42" s="173"/>
      <c r="F42" s="173"/>
      <c r="G42" s="173">
        <f>'実質公債費比率（分子）の構造'!L$52</f>
        <v>446</v>
      </c>
      <c r="H42" s="173"/>
      <c r="I42" s="173"/>
      <c r="J42" s="173">
        <f>'実質公債費比率（分子）の構造'!M$52</f>
        <v>451</v>
      </c>
      <c r="K42" s="173"/>
      <c r="L42" s="173"/>
      <c r="M42" s="173">
        <f>'実質公債費比率（分子）の構造'!N$52</f>
        <v>518</v>
      </c>
      <c r="N42" s="173"/>
      <c r="O42" s="173"/>
      <c r="P42" s="173">
        <f>'実質公債費比率（分子）の構造'!O$52</f>
        <v>445</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f>'実質公債費比率（分子）の構造'!N$49</f>
        <v>0</v>
      </c>
      <c r="L45" s="173"/>
      <c r="M45" s="173"/>
      <c r="N45" s="173">
        <f>'実質公債費比率（分子）の構造'!O$49</f>
        <v>0</v>
      </c>
      <c r="O45" s="173"/>
      <c r="P45" s="173"/>
    </row>
    <row r="46" spans="1:16" x14ac:dyDescent="0.15">
      <c r="A46" s="173" t="s">
        <v>66</v>
      </c>
      <c r="B46" s="173">
        <f>'実質公債費比率（分子）の構造'!K$48</f>
        <v>193</v>
      </c>
      <c r="C46" s="173"/>
      <c r="D46" s="173"/>
      <c r="E46" s="173">
        <f>'実質公債費比率（分子）の構造'!L$48</f>
        <v>186</v>
      </c>
      <c r="F46" s="173"/>
      <c r="G46" s="173"/>
      <c r="H46" s="173">
        <f>'実質公債費比率（分子）の構造'!M$48</f>
        <v>169</v>
      </c>
      <c r="I46" s="173"/>
      <c r="J46" s="173"/>
      <c r="K46" s="173">
        <f>'実質公債費比率（分子）の構造'!N$48</f>
        <v>148</v>
      </c>
      <c r="L46" s="173"/>
      <c r="M46" s="173"/>
      <c r="N46" s="173">
        <f>'実質公債費比率（分子）の構造'!O$48</f>
        <v>140</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406</v>
      </c>
      <c r="C49" s="173"/>
      <c r="D49" s="173"/>
      <c r="E49" s="173">
        <f>'実質公債費比率（分子）の構造'!L$45</f>
        <v>470</v>
      </c>
      <c r="F49" s="173"/>
      <c r="G49" s="173"/>
      <c r="H49" s="173">
        <f>'実質公債費比率（分子）の構造'!M$45</f>
        <v>468</v>
      </c>
      <c r="I49" s="173"/>
      <c r="J49" s="173"/>
      <c r="K49" s="173">
        <f>'実質公債費比率（分子）の構造'!N$45</f>
        <v>450</v>
      </c>
      <c r="L49" s="173"/>
      <c r="M49" s="173"/>
      <c r="N49" s="173">
        <f>'実質公債費比率（分子）の構造'!O$45</f>
        <v>442</v>
      </c>
      <c r="O49" s="173"/>
      <c r="P49" s="173"/>
    </row>
    <row r="50" spans="1:16" x14ac:dyDescent="0.15">
      <c r="A50" s="173" t="s">
        <v>70</v>
      </c>
      <c r="B50" s="173" t="e">
        <f>NA()</f>
        <v>#N/A</v>
      </c>
      <c r="C50" s="173">
        <f>IF(ISNUMBER('実質公債費比率（分子）の構造'!K$53),'実質公債費比率（分子）の構造'!K$53,NA())</f>
        <v>175</v>
      </c>
      <c r="D50" s="173" t="e">
        <f>NA()</f>
        <v>#N/A</v>
      </c>
      <c r="E50" s="173" t="e">
        <f>NA()</f>
        <v>#N/A</v>
      </c>
      <c r="F50" s="173">
        <f>IF(ISNUMBER('実質公債費比率（分子）の構造'!L$53),'実質公債費比率（分子）の構造'!L$53,NA())</f>
        <v>210</v>
      </c>
      <c r="G50" s="173" t="e">
        <f>NA()</f>
        <v>#N/A</v>
      </c>
      <c r="H50" s="173" t="e">
        <f>NA()</f>
        <v>#N/A</v>
      </c>
      <c r="I50" s="173">
        <f>IF(ISNUMBER('実質公債費比率（分子）の構造'!M$53),'実質公債費比率（分子）の構造'!M$53,NA())</f>
        <v>186</v>
      </c>
      <c r="J50" s="173" t="e">
        <f>NA()</f>
        <v>#N/A</v>
      </c>
      <c r="K50" s="173" t="e">
        <f>NA()</f>
        <v>#N/A</v>
      </c>
      <c r="L50" s="173">
        <f>IF(ISNUMBER('実質公債費比率（分子）の構造'!N$53),'実質公債費比率（分子）の構造'!N$53,NA())</f>
        <v>80</v>
      </c>
      <c r="M50" s="173" t="e">
        <f>NA()</f>
        <v>#N/A</v>
      </c>
      <c r="N50" s="173" t="e">
        <f>NA()</f>
        <v>#N/A</v>
      </c>
      <c r="O50" s="173">
        <f>IF(ISNUMBER('実質公債費比率（分子）の構造'!O$53),'実質公債費比率（分子）の構造'!O$53,NA())</f>
        <v>137</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3384</v>
      </c>
      <c r="E56" s="172"/>
      <c r="F56" s="172"/>
      <c r="G56" s="172">
        <f>'将来負担比率（分子）の構造'!J$52</f>
        <v>3462</v>
      </c>
      <c r="H56" s="172"/>
      <c r="I56" s="172"/>
      <c r="J56" s="172">
        <f>'将来負担比率（分子）の構造'!K$52</f>
        <v>3418</v>
      </c>
      <c r="K56" s="172"/>
      <c r="L56" s="172"/>
      <c r="M56" s="172">
        <f>'将来負担比率（分子）の構造'!L$52</f>
        <v>3221</v>
      </c>
      <c r="N56" s="172"/>
      <c r="O56" s="172"/>
      <c r="P56" s="172">
        <f>'将来負担比率（分子）の構造'!M$52</f>
        <v>2975</v>
      </c>
    </row>
    <row r="57" spans="1:16" x14ac:dyDescent="0.15">
      <c r="A57" s="172" t="s">
        <v>41</v>
      </c>
      <c r="B57" s="172"/>
      <c r="C57" s="172"/>
      <c r="D57" s="172">
        <f>'将来負担比率（分子）の構造'!I$51</f>
        <v>935</v>
      </c>
      <c r="E57" s="172"/>
      <c r="F57" s="172"/>
      <c r="G57" s="172">
        <f>'将来負担比率（分子）の構造'!J$51</f>
        <v>927</v>
      </c>
      <c r="H57" s="172"/>
      <c r="I57" s="172"/>
      <c r="J57" s="172">
        <f>'将来負担比率（分子）の構造'!K$51</f>
        <v>980</v>
      </c>
      <c r="K57" s="172"/>
      <c r="L57" s="172"/>
      <c r="M57" s="172">
        <f>'将来負担比率（分子）の構造'!L$51</f>
        <v>946</v>
      </c>
      <c r="N57" s="172"/>
      <c r="O57" s="172"/>
      <c r="P57" s="172">
        <f>'将来負担比率（分子）の構造'!M$51</f>
        <v>1127</v>
      </c>
    </row>
    <row r="58" spans="1:16" x14ac:dyDescent="0.15">
      <c r="A58" s="172" t="s">
        <v>40</v>
      </c>
      <c r="B58" s="172"/>
      <c r="C58" s="172"/>
      <c r="D58" s="172">
        <f>'将来負担比率（分子）の構造'!I$50</f>
        <v>1705</v>
      </c>
      <c r="E58" s="172"/>
      <c r="F58" s="172"/>
      <c r="G58" s="172">
        <f>'将来負担比率（分子）の構造'!J$50</f>
        <v>1380</v>
      </c>
      <c r="H58" s="172"/>
      <c r="I58" s="172"/>
      <c r="J58" s="172">
        <f>'将来負担比率（分子）の構造'!K$50</f>
        <v>1339</v>
      </c>
      <c r="K58" s="172"/>
      <c r="L58" s="172"/>
      <c r="M58" s="172">
        <f>'将来負担比率（分子）の構造'!L$50</f>
        <v>1397</v>
      </c>
      <c r="N58" s="172"/>
      <c r="O58" s="172"/>
      <c r="P58" s="172">
        <f>'将来負担比率（分子）の構造'!M$50</f>
        <v>1614</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599</v>
      </c>
      <c r="C62" s="172"/>
      <c r="D62" s="172"/>
      <c r="E62" s="172">
        <f>'将来負担比率（分子）の構造'!J$45</f>
        <v>588</v>
      </c>
      <c r="F62" s="172"/>
      <c r="G62" s="172"/>
      <c r="H62" s="172">
        <f>'将来負担比率（分子）の構造'!K$45</f>
        <v>578</v>
      </c>
      <c r="I62" s="172"/>
      <c r="J62" s="172"/>
      <c r="K62" s="172">
        <f>'将来負担比率（分子）の構造'!L$45</f>
        <v>573</v>
      </c>
      <c r="L62" s="172"/>
      <c r="M62" s="172"/>
      <c r="N62" s="172">
        <f>'将来負担比率（分子）の構造'!M$45</f>
        <v>566</v>
      </c>
      <c r="O62" s="172"/>
      <c r="P62" s="172"/>
    </row>
    <row r="63" spans="1:16" x14ac:dyDescent="0.15">
      <c r="A63" s="172" t="s">
        <v>33</v>
      </c>
      <c r="B63" s="172" t="str">
        <f>'将来負担比率（分子）の構造'!I$44</f>
        <v>-</v>
      </c>
      <c r="C63" s="172"/>
      <c r="D63" s="172"/>
      <c r="E63" s="172" t="str">
        <f>'将来負担比率（分子）の構造'!J$44</f>
        <v>-</v>
      </c>
      <c r="F63" s="172"/>
      <c r="G63" s="172"/>
      <c r="H63" s="172">
        <f>'将来負担比率（分子）の構造'!K$44</f>
        <v>15</v>
      </c>
      <c r="I63" s="172"/>
      <c r="J63" s="172"/>
      <c r="K63" s="172">
        <f>'将来負担比率（分子）の構造'!L$44</f>
        <v>91</v>
      </c>
      <c r="L63" s="172"/>
      <c r="M63" s="172"/>
      <c r="N63" s="172">
        <f>'将来負担比率（分子）の構造'!M$44</f>
        <v>140</v>
      </c>
      <c r="O63" s="172"/>
      <c r="P63" s="172"/>
    </row>
    <row r="64" spans="1:16" x14ac:dyDescent="0.15">
      <c r="A64" s="172" t="s">
        <v>32</v>
      </c>
      <c r="B64" s="172">
        <f>'将来負担比率（分子）の構造'!I$43</f>
        <v>1188</v>
      </c>
      <c r="C64" s="172"/>
      <c r="D64" s="172"/>
      <c r="E64" s="172">
        <f>'将来負担比率（分子）の構造'!J$43</f>
        <v>1025</v>
      </c>
      <c r="F64" s="172"/>
      <c r="G64" s="172"/>
      <c r="H64" s="172">
        <f>'将来負担比率（分子）の構造'!K$43</f>
        <v>744</v>
      </c>
      <c r="I64" s="172"/>
      <c r="J64" s="172"/>
      <c r="K64" s="172">
        <f>'将来負担比率（分子）の構造'!L$43</f>
        <v>725</v>
      </c>
      <c r="L64" s="172"/>
      <c r="M64" s="172"/>
      <c r="N64" s="172">
        <f>'将来負担比率（分子）の構造'!M$43</f>
        <v>632</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4444</v>
      </c>
      <c r="C66" s="172"/>
      <c r="D66" s="172"/>
      <c r="E66" s="172">
        <f>'将来負担比率（分子）の構造'!J$41</f>
        <v>4650</v>
      </c>
      <c r="F66" s="172"/>
      <c r="G66" s="172"/>
      <c r="H66" s="172">
        <f>'将来負担比率（分子）の構造'!K$41</f>
        <v>4844</v>
      </c>
      <c r="I66" s="172"/>
      <c r="J66" s="172"/>
      <c r="K66" s="172">
        <f>'将来負担比率（分子）の構造'!L$41</f>
        <v>4641</v>
      </c>
      <c r="L66" s="172"/>
      <c r="M66" s="172"/>
      <c r="N66" s="172">
        <f>'将来負担比率（分子）の構造'!M$41</f>
        <v>4580</v>
      </c>
      <c r="O66" s="172"/>
      <c r="P66" s="172"/>
    </row>
    <row r="67" spans="1:16" x14ac:dyDescent="0.15">
      <c r="A67" s="172" t="s">
        <v>74</v>
      </c>
      <c r="B67" s="172" t="e">
        <f>NA()</f>
        <v>#N/A</v>
      </c>
      <c r="C67" s="172">
        <f>IF(ISNUMBER('将来負担比率（分子）の構造'!I$53), IF('将来負担比率（分子）の構造'!I$53 &lt; 0, 0, '将来負担比率（分子）の構造'!I$53), NA())</f>
        <v>207</v>
      </c>
      <c r="D67" s="172" t="e">
        <f>NA()</f>
        <v>#N/A</v>
      </c>
      <c r="E67" s="172" t="e">
        <f>NA()</f>
        <v>#N/A</v>
      </c>
      <c r="F67" s="172">
        <f>IF(ISNUMBER('将来負担比率（分子）の構造'!J$53), IF('将来負担比率（分子）の構造'!J$53 &lt; 0, 0, '将来負担比率（分子）の構造'!J$53), NA())</f>
        <v>495</v>
      </c>
      <c r="G67" s="172" t="e">
        <f>NA()</f>
        <v>#N/A</v>
      </c>
      <c r="H67" s="172" t="e">
        <f>NA()</f>
        <v>#N/A</v>
      </c>
      <c r="I67" s="172">
        <f>IF(ISNUMBER('将来負担比率（分子）の構造'!K$53), IF('将来負担比率（分子）の構造'!K$53 &lt; 0, 0, '将来負担比率（分子）の構造'!K$53), NA())</f>
        <v>443</v>
      </c>
      <c r="J67" s="172" t="e">
        <f>NA()</f>
        <v>#N/A</v>
      </c>
      <c r="K67" s="172" t="e">
        <f>NA()</f>
        <v>#N/A</v>
      </c>
      <c r="L67" s="172">
        <f>IF(ISNUMBER('将来負担比率（分子）の構造'!L$53), IF('将来負担比率（分子）の構造'!L$53 &lt; 0, 0, '将来負担比率（分子）の構造'!L$53), NA())</f>
        <v>468</v>
      </c>
      <c r="M67" s="172" t="e">
        <f>NA()</f>
        <v>#N/A</v>
      </c>
      <c r="N67" s="172" t="e">
        <f>NA()</f>
        <v>#N/A</v>
      </c>
      <c r="O67" s="172">
        <f>IF(ISNUMBER('将来負担比率（分子）の構造'!M$53), IF('将来負担比率（分子）の構造'!M$53 &lt; 0, 0, '将来負担比率（分子）の構造'!M$53), NA())</f>
        <v>203</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667</v>
      </c>
      <c r="C72" s="176">
        <f>基金残高に係る経年分析!G55</f>
        <v>698</v>
      </c>
      <c r="D72" s="176">
        <f>基金残高に係る経年分析!H55</f>
        <v>801</v>
      </c>
    </row>
    <row r="73" spans="1:16" x14ac:dyDescent="0.15">
      <c r="A73" s="175" t="s">
        <v>77</v>
      </c>
      <c r="B73" s="176">
        <f>基金残高に係る経年分析!F56</f>
        <v>80</v>
      </c>
      <c r="C73" s="176">
        <f>基金残高に係る経年分析!G56</f>
        <v>80</v>
      </c>
      <c r="D73" s="176">
        <f>基金残高に係る経年分析!H56</f>
        <v>80</v>
      </c>
    </row>
    <row r="74" spans="1:16" x14ac:dyDescent="0.15">
      <c r="A74" s="175" t="s">
        <v>78</v>
      </c>
      <c r="B74" s="176">
        <f>基金残高に係る経年分析!F57</f>
        <v>547</v>
      </c>
      <c r="C74" s="176">
        <f>基金残高に係る経年分析!G57</f>
        <v>553</v>
      </c>
      <c r="D74" s="176">
        <f>基金残高に係る経年分析!H57</f>
        <v>660</v>
      </c>
    </row>
  </sheetData>
  <sheetProtection algorithmName="SHA-512" hashValue="ZPLVZA2T4KbILp96WKW9XTk2ad7hviLuB+8Mixg1hT8tt5YiINkwiV1boRhSr/FLCddHjzF7IHRV0IHSAOlm6w==" saltValue="SVW+7/bc57cvAQpGDyNmo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2023-02-20T03:28:23Z</dcterms:created>
  <dcterms:modified xsi:type="dcterms:W3CDTF">2023-10-26T02:50:39Z</dcterms:modified>
  <cp:category/>
</cp:coreProperties>
</file>