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081\Desktop\上下水道\調査物\H29調査物\両方・その他\公営企業に係る「経営比較分析表」の分析等について\【経営比較分析表】2016_014559_47_010\【経営比較分析表】2016_014559_47_010\"/>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BB10" i="4"/>
  <c r="P10" i="4"/>
  <c r="BB8" i="4"/>
  <c r="AT8" i="4"/>
  <c r="AL8" i="4"/>
  <c r="P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<sst xmlns="http://schemas.openxmlformats.org/spreadsheetml/2006/main" count="237" uniqueCount="123">
  <si>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</si>
  <si>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</si>
  <si>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</si>
  <si>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</si>
  <si>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</si>
  <si>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</si>
  <si>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</si>
  <si>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</si>
  <si>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</si>
  <si>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</si>
  <si>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</si>
  <si>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</si>
  <si>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</si>
  <si>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</si>
  <si>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</si>
  <si>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</si>
  <si>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</si>
  <si>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</si>
  <si>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</si>
  <si>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</si>
  <si>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</si>
  <si>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</si>
  <si>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</si>
  <si>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</si>
  <si>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</si>
  <si>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</si>
  <si>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</si>
  <si>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</si>
  <si>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</si>
  <si>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</si>
  <si>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</si>
  <si>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</si>
  <si>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</si>
  <si>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</si>
  <si>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</si>
  <si>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</si>
  <si>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</si>
  <si>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</si>
  <si>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</si>
  <si>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</si>
  <si>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</si>
  <si>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</si>
  <si>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</si>
  <si>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</si>
  <si>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</si>
  <si>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</si>
  <si>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</si>
  <si>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</si>
  <si>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</si>
  <si>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</si>
  <si>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</si>
  <si>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</si>
  <si>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</si>
  <si>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</si>
  <si>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</si>
  <si>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</si>
  <si>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</si>
  <si>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</si>
  <si>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</si>
  <si>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</si>
  <si>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</si>
  <si>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</si>
  <si>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</si>
  <si>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</si>
  <si>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</si>
  <si>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</si>
  <si>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</si>
  <si>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</si>
  <si>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</si>
  <si>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</si>
  <si>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</si>
  <si>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</si>
  <si>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</si>
  <si>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</si>
  <si>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</si>
  <si>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</si>
  <si>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</si>
  <si>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</si>
  <si>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</si>
  <si>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</si>
  <si>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</si>
  <si>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</si>
  <si>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</si>
  <si>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</si>
  <si>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</si>
  <si>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</si>
  <si>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</si>
  <si>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</si>
  <si>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</si>
  <si>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</si>
  <si>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</si>
  <si>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</si>
  <si>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</si>
  <si>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</si>
  <si>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</si>
  <si>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</si>
  <si>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</si>
  <si>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</si>
  <si>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</si>
  <si>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</si>
  <si>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</si>
  <si>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</si>
  <si>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</si>
  <si>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</si>
  <si>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</si>
  <si>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</si>
  <si>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</si>
  <si>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比布町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</si>
  <si>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</si>
  <si>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</si>
  <si>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</si>
  <si>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</si>
  <si>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</si>
  <si>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</si>
  <si>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</si>
  <si>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</si>
  <si>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</si>
  <si>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</si>
  <si>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</si>
  <si>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が減少傾向にあるが、その理由として考えられることは人口の減少及びそれに伴う使用水量の減少による料金収入の減少によるものと思われる。しかし、施設全体の維持管理費は減少が見込めないため、給水原価の上昇や施設利用率の低下要因となっており、今後住み替えなどにより居住区域の集中が図られるなどがなければ、改善は難しいと思われる。
　企業債残高対給水収益比率については、施設整備時の借入が順次終了しており、現時点では償還額が増加するほど高額な借入の予定はないため、今後も減少していくと思われる。
　料金回収率は類似団体平均値を下回っているが、地方債償還金の減少に伴い改善していく見込みである。
　有収率については類似団体平均値を上回っており、漏水などの不具合が少ないことがうかがえる。</t>
    <rPh sb="20" eb="22">
      <t>リユウ</t>
    </rPh>
    <rPh sb="25" eb="26">
      <t>カンガ</t>
    </rPh>
    <phoneticPr fontId="4"/>
  </si>
  <si>
    <t>　簡易水道事業開始より約30年が経過しており、管路施設に目立った老朽化は見られないが、機械設備に更新が必要なものがあり、計画的な更新を行っている。また将来管路の大規模な更新が必要になるため、計画的な更新に向けて検討する必要があると思われる。</t>
    <phoneticPr fontId="4"/>
  </si>
  <si>
    <t>　歳出の大きな割合を占める地方債償還金は減少が見込まれており、また漏水などの事故も少なく、経営状況は概ね健全な状態で推移すると思われる。
　今後は施設更新や大規模改修などの発生に備え、アセットマネジメント計画策定など計画的な事業運営について検討が必要である。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</si>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</sst>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BB-4DBB-9A06-E435A654E6BC}"/>
            </c:ext>
          </c:extLst>
        </c:ser>
        <c:dLbls>
          <c:showLegendKey val="0"/>
          <c:showVal val="0"/>
          <c:showCatName val="0"/>
          <c:showSerName val="0"/>
          <c:showPercent val="0"/>
          <c:showBubbleSize val="0"/>
        </c:dLbls>
        <c:gapWidth val="150"/>
        <c:axId val="119273344"/>
        <c:axId val="1319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c:ext xmlns:c16="http://schemas.microsoft.com/office/drawing/2014/chart" uri="{C3380CC4-5D6E-409C-BE32-E72D297353CC}">
              <c16:uniqueId val="{00000001-66BB-4DBB-9A06-E435A654E6BC}"/>
            </c:ext>
          </c:extLst>
        </c:ser>
        <c:dLbls>
          <c:showLegendKey val="0"/>
          <c:showVal val="0"/>
          <c:showCatName val="0"/>
          <c:showSerName val="0"/>
          <c:showPercent val="0"/>
          <c:showBubbleSize val="0"/>
        </c:dLbls>
        <c:marker val="1"/>
        <c:smooth val="0"/>
        <c:axId val="119273344"/>
        <c:axId val="131989504"/>
      </c:lineChart>
      <c:dateAx>
        <c:axId val="119273344"/>
        <c:scaling>
          <c:orientation val="minMax"/>
        </c:scaling>
        <c:delete val="1"/>
        <c:axPos val="b"/>
        <c:numFmt formatCode="ge" sourceLinked="1"/>
        <c:majorTickMark val="none"/>
        <c:minorTickMark val="none"/>
        <c:tickLblPos val="none"/>
        <c:crossAx val="131989504"/>
        <c:crosses val="autoZero"/>
        <c:auto val="1"/>
        <c:lblOffset val="100"/>
        <c:baseTimeUnit val="years"/>
      </c:dateAx>
      <c:valAx>
        <c:axId val="1319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53.82</c:v>
                </c:pt>
                <c:pt idx="1">
                  <c:v>53.93</c:v>
                </c:pt>
                <c:pt idx="2">
                  <c:v>54.44</c:v>
                </c:pt>
                <c:pt idx="3">
                  <c:v>53.04</c:v>
                </c:pt>
                <c:pt idx="4">
                  <c:v>56.44</c:v>
                </c:pt>
              </c:numCache>
            </c:numRef>
          </c:val>
          <c:extLst>
            <c:ext xmlns:c16="http://schemas.microsoft.com/office/drawing/2014/chart" uri="{C3380CC4-5D6E-409C-BE32-E72D297353CC}">
              <c16:uniqueId val="{00000000-07EB-4BF3-A360-F4393D498232}"/>
            </c:ext>
          </c:extLst>
        </c:ser>
        <c:dLbls>
          <c:showLegendKey val="0"/>
          <c:showVal val="0"/>
          <c:showCatName val="0"/>
          <c:showSerName val="0"/>
          <c:showPercent val="0"/>
          <c:showBubbleSize val="0"/>
        </c:dLbls>
        <c:gapWidth val="150"/>
        <c:axId val="140774400"/>
        <c:axId val="1407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c:ext xmlns:c16="http://schemas.microsoft.com/office/drawing/2014/chart" uri="{C3380CC4-5D6E-409C-BE32-E72D297353CC}">
              <c16:uniqueId val="{00000001-07EB-4BF3-A360-F4393D498232}"/>
            </c:ext>
          </c:extLst>
        </c:ser>
        <c:dLbls>
          <c:showLegendKey val="0"/>
          <c:showVal val="0"/>
          <c:showCatName val="0"/>
          <c:showSerName val="0"/>
          <c:showPercent val="0"/>
          <c:showBubbleSize val="0"/>
        </c:dLbls>
        <c:marker val="1"/>
        <c:smooth val="0"/>
        <c:axId val="140774400"/>
        <c:axId val="140792960"/>
      </c:lineChart>
      <c:dateAx>
        <c:axId val="140774400"/>
        <c:scaling>
          <c:orientation val="minMax"/>
        </c:scaling>
        <c:delete val="1"/>
        <c:axPos val="b"/>
        <c:numFmt formatCode="ge" sourceLinked="1"/>
        <c:majorTickMark val="none"/>
        <c:minorTickMark val="none"/>
        <c:tickLblPos val="none"/>
        <c:crossAx val="140792960"/>
        <c:crosses val="autoZero"/>
        <c:auto val="1"/>
        <c:lblOffset val="100"/>
        <c:baseTimeUnit val="years"/>
      </c:dateAx>
      <c:valAx>
        <c:axId val="1407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90.02</c:v>
                </c:pt>
                <c:pt idx="1">
                  <c:v>90.11</c:v>
                </c:pt>
                <c:pt idx="2">
                  <c:v>88.77</c:v>
                </c:pt>
                <c:pt idx="3">
                  <c:v>91.02</c:v>
                </c:pt>
                <c:pt idx="4">
                  <c:v>86</c:v>
                </c:pt>
              </c:numCache>
            </c:numRef>
          </c:val>
          <c:extLst>
            <c:ext xmlns:c16="http://schemas.microsoft.com/office/drawing/2014/chart" uri="{C3380CC4-5D6E-409C-BE32-E72D297353CC}">
              <c16:uniqueId val="{00000000-3AA8-459B-828A-BA5717AF4794}"/>
            </c:ext>
          </c:extLst>
        </c:ser>
        <c:dLbls>
          <c:showLegendKey val="0"/>
          <c:showVal val="0"/>
          <c:showCatName val="0"/>
          <c:showSerName val="0"/>
          <c:showPercent val="0"/>
          <c:showBubbleSize val="0"/>
        </c:dLbls>
        <c:gapWidth val="150"/>
        <c:axId val="140835456"/>
        <c:axId val="1408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c:ext xmlns:c16="http://schemas.microsoft.com/office/drawing/2014/chart" uri="{C3380CC4-5D6E-409C-BE32-E72D297353CC}">
              <c16:uniqueId val="{00000001-3AA8-459B-828A-BA5717AF4794}"/>
            </c:ext>
          </c:extLst>
        </c:ser>
        <c:dLbls>
          <c:showLegendKey val="0"/>
          <c:showVal val="0"/>
          <c:showCatName val="0"/>
          <c:showSerName val="0"/>
          <c:showPercent val="0"/>
          <c:showBubbleSize val="0"/>
        </c:dLbls>
        <c:marker val="1"/>
        <c:smooth val="0"/>
        <c:axId val="140835456"/>
        <c:axId val="140837632"/>
      </c:lineChart>
      <c:dateAx>
        <c:axId val="140835456"/>
        <c:scaling>
          <c:orientation val="minMax"/>
        </c:scaling>
        <c:delete val="1"/>
        <c:axPos val="b"/>
        <c:numFmt formatCode="ge" sourceLinked="1"/>
        <c:majorTickMark val="none"/>
        <c:minorTickMark val="none"/>
        <c:tickLblPos val="none"/>
        <c:crossAx val="140837632"/>
        <c:crosses val="autoZero"/>
        <c:auto val="1"/>
        <c:lblOffset val="100"/>
        <c:baseTimeUnit val="years"/>
      </c:dateAx>
      <c:valAx>
        <c:axId val="1408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76.52</c:v>
                </c:pt>
                <c:pt idx="1">
                  <c:v>66.58</c:v>
                </c:pt>
                <c:pt idx="2">
                  <c:v>66.040000000000006</c:v>
                </c:pt>
                <c:pt idx="3">
                  <c:v>61.38</c:v>
                </c:pt>
                <c:pt idx="4">
                  <c:v>61.45</c:v>
                </c:pt>
              </c:numCache>
            </c:numRef>
          </c:val>
          <c:extLst>
            <c:ext xmlns:c16="http://schemas.microsoft.com/office/drawing/2014/chart" uri="{C3380CC4-5D6E-409C-BE32-E72D297353CC}">
              <c16:uniqueId val="{00000000-ABD6-4C8A-85A7-BCF274A24DCC}"/>
            </c:ext>
          </c:extLst>
        </c:ser>
        <c:dLbls>
          <c:showLegendKey val="0"/>
          <c:showVal val="0"/>
          <c:showCatName val="0"/>
          <c:showSerName val="0"/>
          <c:showPercent val="0"/>
          <c:showBubbleSize val="0"/>
        </c:dLbls>
        <c:gapWidth val="150"/>
        <c:axId val="131999232"/>
        <c:axId val="1320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c:ext xmlns:c16="http://schemas.microsoft.com/office/drawing/2014/chart" uri="{C3380CC4-5D6E-409C-BE32-E72D297353CC}">
              <c16:uniqueId val="{00000001-ABD6-4C8A-85A7-BCF274A24DCC}"/>
            </c:ext>
          </c:extLst>
        </c:ser>
        <c:dLbls>
          <c:showLegendKey val="0"/>
          <c:showVal val="0"/>
          <c:showCatName val="0"/>
          <c:showSerName val="0"/>
          <c:showPercent val="0"/>
          <c:showBubbleSize val="0"/>
        </c:dLbls>
        <c:marker val="1"/>
        <c:smooth val="0"/>
        <c:axId val="131999232"/>
        <c:axId val="132001152"/>
      </c:lineChart>
      <c:dateAx>
        <c:axId val="131999232"/>
        <c:scaling>
          <c:orientation val="minMax"/>
        </c:scaling>
        <c:delete val="1"/>
        <c:axPos val="b"/>
        <c:numFmt formatCode="ge" sourceLinked="1"/>
        <c:majorTickMark val="none"/>
        <c:minorTickMark val="none"/>
        <c:tickLblPos val="none"/>
        <c:crossAx val="132001152"/>
        <c:crosses val="autoZero"/>
        <c:auto val="1"/>
        <c:lblOffset val="100"/>
        <c:baseTimeUnit val="years"/>
      </c:dateAx>
      <c:valAx>
        <c:axId val="1320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CA-449D-AEF5-31A8C9AB90EA}"/>
            </c:ext>
          </c:extLst>
        </c:ser>
        <c:dLbls>
          <c:showLegendKey val="0"/>
          <c:showVal val="0"/>
          <c:showCatName val="0"/>
          <c:showSerName val="0"/>
          <c:showPercent val="0"/>
          <c:showBubbleSize val="0"/>
        </c:dLbls>
        <c:gapWidth val="150"/>
        <c:axId val="132031616"/>
        <c:axId val="1320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CA-449D-AEF5-31A8C9AB90EA}"/>
            </c:ext>
          </c:extLst>
        </c:ser>
        <c:dLbls>
          <c:showLegendKey val="0"/>
          <c:showVal val="0"/>
          <c:showCatName val="0"/>
          <c:showSerName val="0"/>
          <c:showPercent val="0"/>
          <c:showBubbleSize val="0"/>
        </c:dLbls>
        <c:marker val="1"/>
        <c:smooth val="0"/>
        <c:axId val="132031616"/>
        <c:axId val="132033536"/>
      </c:lineChart>
      <c:dateAx>
        <c:axId val="132031616"/>
        <c:scaling>
          <c:orientation val="minMax"/>
        </c:scaling>
        <c:delete val="1"/>
        <c:axPos val="b"/>
        <c:numFmt formatCode="ge" sourceLinked="1"/>
        <c:majorTickMark val="none"/>
        <c:minorTickMark val="none"/>
        <c:tickLblPos val="none"/>
        <c:crossAx val="132033536"/>
        <c:crosses val="autoZero"/>
        <c:auto val="1"/>
        <c:lblOffset val="100"/>
        <c:baseTimeUnit val="years"/>
      </c:dateAx>
      <c:valAx>
        <c:axId val="1320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0E-4544-8B5D-2125926993D4}"/>
            </c:ext>
          </c:extLst>
        </c:ser>
        <c:dLbls>
          <c:showLegendKey val="0"/>
          <c:showVal val="0"/>
          <c:showCatName val="0"/>
          <c:showSerName val="0"/>
          <c:showPercent val="0"/>
          <c:showBubbleSize val="0"/>
        </c:dLbls>
        <c:gapWidth val="150"/>
        <c:axId val="132076288"/>
        <c:axId val="1320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0E-4544-8B5D-2125926993D4}"/>
            </c:ext>
          </c:extLst>
        </c:ser>
        <c:dLbls>
          <c:showLegendKey val="0"/>
          <c:showVal val="0"/>
          <c:showCatName val="0"/>
          <c:showSerName val="0"/>
          <c:showPercent val="0"/>
          <c:showBubbleSize val="0"/>
        </c:dLbls>
        <c:marker val="1"/>
        <c:smooth val="0"/>
        <c:axId val="132076288"/>
        <c:axId val="132078208"/>
      </c:lineChart>
      <c:dateAx>
        <c:axId val="132076288"/>
        <c:scaling>
          <c:orientation val="minMax"/>
        </c:scaling>
        <c:delete val="1"/>
        <c:axPos val="b"/>
        <c:numFmt formatCode="ge" sourceLinked="1"/>
        <c:majorTickMark val="none"/>
        <c:minorTickMark val="none"/>
        <c:tickLblPos val="none"/>
        <c:crossAx val="132078208"/>
        <c:crosses val="autoZero"/>
        <c:auto val="1"/>
        <c:lblOffset val="100"/>
        <c:baseTimeUnit val="years"/>
      </c:dateAx>
      <c:valAx>
        <c:axId val="1320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BE-429A-A744-ABD36EF73FD9}"/>
            </c:ext>
          </c:extLst>
        </c:ser>
        <c:dLbls>
          <c:showLegendKey val="0"/>
          <c:showVal val="0"/>
          <c:showCatName val="0"/>
          <c:showSerName val="0"/>
          <c:showPercent val="0"/>
          <c:showBubbleSize val="0"/>
        </c:dLbls>
        <c:gapWidth val="150"/>
        <c:axId val="132113152"/>
        <c:axId val="1321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BE-429A-A744-ABD36EF73FD9}"/>
            </c:ext>
          </c:extLst>
        </c:ser>
        <c:dLbls>
          <c:showLegendKey val="0"/>
          <c:showVal val="0"/>
          <c:showCatName val="0"/>
          <c:showSerName val="0"/>
          <c:showPercent val="0"/>
          <c:showBubbleSize val="0"/>
        </c:dLbls>
        <c:marker val="1"/>
        <c:smooth val="0"/>
        <c:axId val="132113152"/>
        <c:axId val="132115072"/>
      </c:lineChart>
      <c:dateAx>
        <c:axId val="132113152"/>
        <c:scaling>
          <c:orientation val="minMax"/>
        </c:scaling>
        <c:delete val="1"/>
        <c:axPos val="b"/>
        <c:numFmt formatCode="ge" sourceLinked="1"/>
        <c:majorTickMark val="none"/>
        <c:minorTickMark val="none"/>
        <c:tickLblPos val="none"/>
        <c:crossAx val="132115072"/>
        <c:crosses val="autoZero"/>
        <c:auto val="1"/>
        <c:lblOffset val="100"/>
        <c:baseTimeUnit val="years"/>
      </c:dateAx>
      <c:valAx>
        <c:axId val="1321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2F-4337-B214-F9B85DBE1999}"/>
            </c:ext>
          </c:extLst>
        </c:ser>
        <c:dLbls>
          <c:showLegendKey val="0"/>
          <c:showVal val="0"/>
          <c:showCatName val="0"/>
          <c:showSerName val="0"/>
          <c:showPercent val="0"/>
          <c:showBubbleSize val="0"/>
        </c:dLbls>
        <c:gapWidth val="150"/>
        <c:axId val="140030336"/>
        <c:axId val="1400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2F-4337-B214-F9B85DBE1999}"/>
            </c:ext>
          </c:extLst>
        </c:ser>
        <c:dLbls>
          <c:showLegendKey val="0"/>
          <c:showVal val="0"/>
          <c:showCatName val="0"/>
          <c:showSerName val="0"/>
          <c:showPercent val="0"/>
          <c:showBubbleSize val="0"/>
        </c:dLbls>
        <c:marker val="1"/>
        <c:smooth val="0"/>
        <c:axId val="140030336"/>
        <c:axId val="140032256"/>
      </c:lineChart>
      <c:dateAx>
        <c:axId val="140030336"/>
        <c:scaling>
          <c:orientation val="minMax"/>
        </c:scaling>
        <c:delete val="1"/>
        <c:axPos val="b"/>
        <c:numFmt formatCode="ge" sourceLinked="1"/>
        <c:majorTickMark val="none"/>
        <c:minorTickMark val="none"/>
        <c:tickLblPos val="none"/>
        <c:crossAx val="140032256"/>
        <c:crosses val="autoZero"/>
        <c:auto val="1"/>
        <c:lblOffset val="100"/>
        <c:baseTimeUnit val="years"/>
      </c:dateAx>
      <c:valAx>
        <c:axId val="1400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2595.21</c:v>
                </c:pt>
                <c:pt idx="1">
                  <c:v>2364.71</c:v>
                </c:pt>
                <c:pt idx="2">
                  <c:v>2160.91</c:v>
                </c:pt>
                <c:pt idx="3">
                  <c:v>1956.27</c:v>
                </c:pt>
                <c:pt idx="4">
                  <c:v>1724.16</c:v>
                </c:pt>
              </c:numCache>
            </c:numRef>
          </c:val>
          <c:extLst>
            <c:ext xmlns:c16="http://schemas.microsoft.com/office/drawing/2014/chart" uri="{C3380CC4-5D6E-409C-BE32-E72D297353CC}">
              <c16:uniqueId val="{00000000-7DB8-44EF-9C96-03B6C41E4A6E}"/>
            </c:ext>
          </c:extLst>
        </c:ser>
        <c:dLbls>
          <c:showLegendKey val="0"/>
          <c:showVal val="0"/>
          <c:showCatName val="0"/>
          <c:showSerName val="0"/>
          <c:showPercent val="0"/>
          <c:showBubbleSize val="0"/>
        </c:dLbls>
        <c:gapWidth val="150"/>
        <c:axId val="140242944"/>
        <c:axId val="1402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c:ext xmlns:c16="http://schemas.microsoft.com/office/drawing/2014/chart" uri="{C3380CC4-5D6E-409C-BE32-E72D297353CC}">
              <c16:uniqueId val="{00000001-7DB8-44EF-9C96-03B6C41E4A6E}"/>
            </c:ext>
          </c:extLst>
        </c:ser>
        <c:dLbls>
          <c:showLegendKey val="0"/>
          <c:showVal val="0"/>
          <c:showCatName val="0"/>
          <c:showSerName val="0"/>
          <c:showPercent val="0"/>
          <c:showBubbleSize val="0"/>
        </c:dLbls>
        <c:marker val="1"/>
        <c:smooth val="0"/>
        <c:axId val="140242944"/>
        <c:axId val="140244864"/>
      </c:lineChart>
      <c:dateAx>
        <c:axId val="140242944"/>
        <c:scaling>
          <c:orientation val="minMax"/>
        </c:scaling>
        <c:delete val="1"/>
        <c:axPos val="b"/>
        <c:numFmt formatCode="ge" sourceLinked="1"/>
        <c:majorTickMark val="none"/>
        <c:minorTickMark val="none"/>
        <c:tickLblPos val="none"/>
        <c:crossAx val="140244864"/>
        <c:crosses val="autoZero"/>
        <c:auto val="1"/>
        <c:lblOffset val="100"/>
        <c:baseTimeUnit val="years"/>
      </c:dateAx>
      <c:valAx>
        <c:axId val="1402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31.55</c:v>
                </c:pt>
                <c:pt idx="1">
                  <c:v>28.47</c:v>
                </c:pt>
                <c:pt idx="2">
                  <c:v>28.68</c:v>
                </c:pt>
                <c:pt idx="3">
                  <c:v>27.08</c:v>
                </c:pt>
                <c:pt idx="4">
                  <c:v>28.01</c:v>
                </c:pt>
              </c:numCache>
            </c:numRef>
          </c:val>
          <c:extLst>
            <c:ext xmlns:c16="http://schemas.microsoft.com/office/drawing/2014/chart" uri="{C3380CC4-5D6E-409C-BE32-E72D297353CC}">
              <c16:uniqueId val="{00000000-A478-4DBD-9ED4-479E9A324E82}"/>
            </c:ext>
          </c:extLst>
        </c:ser>
        <c:dLbls>
          <c:showLegendKey val="0"/>
          <c:showVal val="0"/>
          <c:showCatName val="0"/>
          <c:showSerName val="0"/>
          <c:showPercent val="0"/>
          <c:showBubbleSize val="0"/>
        </c:dLbls>
        <c:gapWidth val="150"/>
        <c:axId val="140537216"/>
        <c:axId val="1405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c:ext xmlns:c16="http://schemas.microsoft.com/office/drawing/2014/chart" uri="{C3380CC4-5D6E-409C-BE32-E72D297353CC}">
              <c16:uniqueId val="{00000001-A478-4DBD-9ED4-479E9A324E82}"/>
            </c:ext>
          </c:extLst>
        </c:ser>
        <c:dLbls>
          <c:showLegendKey val="0"/>
          <c:showVal val="0"/>
          <c:showCatName val="0"/>
          <c:showSerName val="0"/>
          <c:showPercent val="0"/>
          <c:showBubbleSize val="0"/>
        </c:dLbls>
        <c:marker val="1"/>
        <c:smooth val="0"/>
        <c:axId val="140537216"/>
        <c:axId val="140568064"/>
      </c:lineChart>
      <c:dateAx>
        <c:axId val="140537216"/>
        <c:scaling>
          <c:orientation val="minMax"/>
        </c:scaling>
        <c:delete val="1"/>
        <c:axPos val="b"/>
        <c:numFmt formatCode="ge" sourceLinked="1"/>
        <c:majorTickMark val="none"/>
        <c:minorTickMark val="none"/>
        <c:tickLblPos val="none"/>
        <c:crossAx val="140568064"/>
        <c:crosses val="autoZero"/>
        <c:auto val="1"/>
        <c:lblOffset val="100"/>
        <c:baseTimeUnit val="years"/>
      </c:dateAx>
      <c:valAx>
        <c:axId val="1405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816.61</c:v>
                </c:pt>
                <c:pt idx="1">
                  <c:v>906.1</c:v>
                </c:pt>
                <c:pt idx="2">
                  <c:v>903.24</c:v>
                </c:pt>
                <c:pt idx="3">
                  <c:v>950.13</c:v>
                </c:pt>
                <c:pt idx="4">
                  <c:v>921.39</c:v>
                </c:pt>
              </c:numCache>
            </c:numRef>
          </c:val>
          <c:extLst>
            <c:ext xmlns:c16="http://schemas.microsoft.com/office/drawing/2014/chart" uri="{C3380CC4-5D6E-409C-BE32-E72D297353CC}">
              <c16:uniqueId val="{00000000-0F2C-4EC4-AEB9-883F7682C427}"/>
            </c:ext>
          </c:extLst>
        </c:ser>
        <c:dLbls>
          <c:showLegendKey val="0"/>
          <c:showVal val="0"/>
          <c:showCatName val="0"/>
          <c:showSerName val="0"/>
          <c:showPercent val="0"/>
          <c:showBubbleSize val="0"/>
        </c:dLbls>
        <c:gapWidth val="150"/>
        <c:axId val="132021632"/>
        <c:axId val="1407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c:ext xmlns:c16="http://schemas.microsoft.com/office/drawing/2014/chart" uri="{C3380CC4-5D6E-409C-BE32-E72D297353CC}">
              <c16:uniqueId val="{00000001-0F2C-4EC4-AEB9-883F7682C427}"/>
            </c:ext>
          </c:extLst>
        </c:ser>
        <c:dLbls>
          <c:showLegendKey val="0"/>
          <c:showVal val="0"/>
          <c:showCatName val="0"/>
          <c:showSerName val="0"/>
          <c:showPercent val="0"/>
          <c:showBubbleSize val="0"/>
        </c:dLbls>
        <c:marker val="1"/>
        <c:smooth val="0"/>
        <c:axId val="132021632"/>
        <c:axId val="140736000"/>
      </c:lineChart>
      <c:dateAx>
        <c:axId val="132021632"/>
        <c:scaling>
          <c:orientation val="minMax"/>
        </c:scaling>
        <c:delete val="1"/>
        <c:axPos val="b"/>
        <c:numFmt formatCode="ge" sourceLinked="1"/>
        <c:majorTickMark val="none"/>
        <c:minorTickMark val="none"/>
        <c:tickLblPos val="none"/>
        <c:crossAx val="140736000"/>
        <c:crosses val="autoZero"/>
        <c:auto val="1"/>
        <c:lblOffset val="100"/>
        <c:baseTimeUnit val="years"/>
      </c:dateAx>
      <c:valAx>
        <c:axId val="1407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3"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北海道　比布町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122</v>
      </c>
      <c r="AE8" s="50"/>
      <c r="AF8" s="50"/>
      <c r="AG8" s="50"/>
      <c r="AH8" s="50"/>
      <c r="AI8" s="50"/>
      <c r="AJ8" s="50"/>
      <c r="AK8" s="2"/>
      <c r="AL8" s="51">
        <f>データ!$R$6</f>
        <v>3828</v>
      </c>
      <c r="AM8" s="51"/>
      <c r="AN8" s="51"/>
      <c r="AO8" s="51"/>
      <c r="AP8" s="51"/>
      <c r="AQ8" s="51"/>
      <c r="AR8" s="51"/>
      <c r="AS8" s="51"/>
      <c r="AT8" s="46">
        <f>データ!$S$6</f>
        <v>86.9</v>
      </c>
      <c r="AU8" s="46"/>
      <c r="AV8" s="46"/>
      <c r="AW8" s="46"/>
      <c r="AX8" s="46"/>
      <c r="AY8" s="46"/>
      <c r="AZ8" s="46"/>
      <c r="BA8" s="46"/>
      <c r="BB8" s="46">
        <f>データ!$T$6</f>
        <v>44.05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74.63</v>
      </c>
      <c r="Q10" s="46"/>
      <c r="R10" s="46"/>
      <c r="S10" s="46"/>
      <c r="T10" s="46"/>
      <c r="U10" s="46"/>
      <c r="V10" s="46"/>
      <c r="W10" s="51">
        <f>データ!$Q$6</f>
        <v>4400</v>
      </c>
      <c r="X10" s="51"/>
      <c r="Y10" s="51"/>
      <c r="Z10" s="51"/>
      <c r="AA10" s="51"/>
      <c r="AB10" s="51"/>
      <c r="AC10" s="51"/>
      <c r="AD10" s="2"/>
      <c r="AE10" s="2"/>
      <c r="AF10" s="2"/>
      <c r="AG10" s="2"/>
      <c r="AH10" s="2"/>
      <c r="AI10" s="2"/>
      <c r="AJ10" s="2"/>
      <c r="AK10" s="2"/>
      <c r="AL10" s="51">
        <f>データ!$U$6</f>
        <v>2844</v>
      </c>
      <c r="AM10" s="51"/>
      <c r="AN10" s="51"/>
      <c r="AO10" s="51"/>
      <c r="AP10" s="51"/>
      <c r="AQ10" s="51"/>
      <c r="AR10" s="51"/>
      <c r="AS10" s="51"/>
      <c r="AT10" s="46">
        <f>データ!$V$6</f>
        <v>3.36</v>
      </c>
      <c r="AU10" s="46"/>
      <c r="AV10" s="46"/>
      <c r="AW10" s="46"/>
      <c r="AX10" s="46"/>
      <c r="AY10" s="46"/>
      <c r="AZ10" s="46"/>
      <c r="BA10" s="46"/>
      <c r="BB10" s="46">
        <f>データ!$W$6</f>
        <v>846.43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14559</v>
      </c>
      <c r="D6" s="34">
        <f t="shared" si="3"/>
        <v>47</v>
      </c>
      <c r="E6" s="34">
        <f t="shared" si="3"/>
        <v>1</v>
      </c>
      <c r="F6" s="34">
        <f t="shared" si="3"/>
        <v>0</v>
      </c>
      <c r="G6" s="34">
        <f t="shared" si="3"/>
        <v>0</v>
      </c>
      <c r="H6" s="34" t="str">
        <f t="shared" si="3"/>
        <v>北海道　比布町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74.63</v>
      </c>
      <c r="Q6" s="35">
        <f t="shared" si="3"/>
        <v>4400</v>
      </c>
      <c r="R6" s="35">
        <f t="shared" si="3"/>
        <v>3828</v>
      </c>
      <c r="S6" s="35">
        <f t="shared" si="3"/>
        <v>86.9</v>
      </c>
      <c r="T6" s="35">
        <f t="shared" si="3"/>
        <v>44.05</v>
      </c>
      <c r="U6" s="35">
        <f t="shared" si="3"/>
        <v>2844</v>
      </c>
      <c r="V6" s="35">
        <f t="shared" si="3"/>
        <v>3.36</v>
      </c>
      <c r="W6" s="35">
        <f t="shared" si="3"/>
        <v>846.43</v>
      </c>
      <c r="X6" s="36">
        <f>IF(X7="",NA(),X7)</f>
        <v>76.52</v>
      </c>
      <c r="Y6" s="36">
        <f t="shared" ref="Y6:AG6" si="4">IF(Y7="",NA(),Y7)</f>
        <v>66.58</v>
      </c>
      <c r="Z6" s="36">
        <f t="shared" si="4"/>
        <v>66.040000000000006</v>
      </c>
      <c r="AA6" s="36">
        <f t="shared" si="4"/>
        <v>61.38</v>
      </c>
      <c r="AB6" s="36">
        <f t="shared" si="4"/>
        <v>61.45</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2595.21</v>
      </c>
      <c r="BF6" s="36">
        <f t="shared" ref="BF6:BN6" si="7">IF(BF7="",NA(),BF7)</f>
        <v>2364.71</v>
      </c>
      <c r="BG6" s="36">
        <f t="shared" si="7"/>
        <v>2160.91</v>
      </c>
      <c r="BH6" s="36">
        <f t="shared" si="7"/>
        <v>1956.27</v>
      </c>
      <c r="BI6" s="36">
        <f t="shared" si="7"/>
        <v>1724.16</v>
      </c>
      <c r="BJ6" s="36">
        <f t="shared" si="7"/>
        <v>1108.26</v>
      </c>
      <c r="BK6" s="36">
        <f t="shared" si="7"/>
        <v>1113.76</v>
      </c>
      <c r="BL6" s="36">
        <f t="shared" si="7"/>
        <v>1125.69</v>
      </c>
      <c r="BM6" s="36">
        <f t="shared" si="7"/>
        <v>1134.67</v>
      </c>
      <c r="BN6" s="36">
        <f t="shared" si="7"/>
        <v>1144.79</v>
      </c>
      <c r="BO6" s="35" t="str">
        <f>IF(BO7="","",IF(BO7="-","【-】","【"&amp;SUBSTITUTE(TEXT(BO7,"#,##0.00"),"-","△")&amp;"】"))</f>
        <v>【1,280.76】</v>
      </c>
      <c r="BP6" s="36">
        <f>IF(BP7="",NA(),BP7)</f>
        <v>31.55</v>
      </c>
      <c r="BQ6" s="36">
        <f t="shared" ref="BQ6:BY6" si="8">IF(BQ7="",NA(),BQ7)</f>
        <v>28.47</v>
      </c>
      <c r="BR6" s="36">
        <f t="shared" si="8"/>
        <v>28.68</v>
      </c>
      <c r="BS6" s="36">
        <f t="shared" si="8"/>
        <v>27.08</v>
      </c>
      <c r="BT6" s="36">
        <f t="shared" si="8"/>
        <v>28.01</v>
      </c>
      <c r="BU6" s="36">
        <f t="shared" si="8"/>
        <v>19.77</v>
      </c>
      <c r="BV6" s="36">
        <f t="shared" si="8"/>
        <v>34.25</v>
      </c>
      <c r="BW6" s="36">
        <f t="shared" si="8"/>
        <v>46.48</v>
      </c>
      <c r="BX6" s="36">
        <f t="shared" si="8"/>
        <v>40.6</v>
      </c>
      <c r="BY6" s="36">
        <f t="shared" si="8"/>
        <v>56.04</v>
      </c>
      <c r="BZ6" s="35" t="str">
        <f>IF(BZ7="","",IF(BZ7="-","【-】","【"&amp;SUBSTITUTE(TEXT(BZ7,"#,##0.00"),"-","△")&amp;"】"))</f>
        <v>【53.06】</v>
      </c>
      <c r="CA6" s="36">
        <f>IF(CA7="",NA(),CA7)</f>
        <v>816.61</v>
      </c>
      <c r="CB6" s="36">
        <f t="shared" ref="CB6:CJ6" si="9">IF(CB7="",NA(),CB7)</f>
        <v>906.1</v>
      </c>
      <c r="CC6" s="36">
        <f t="shared" si="9"/>
        <v>903.24</v>
      </c>
      <c r="CD6" s="36">
        <f t="shared" si="9"/>
        <v>950.13</v>
      </c>
      <c r="CE6" s="36">
        <f t="shared" si="9"/>
        <v>921.39</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53.82</v>
      </c>
      <c r="CM6" s="36">
        <f t="shared" ref="CM6:CU6" si="10">IF(CM7="",NA(),CM7)</f>
        <v>53.93</v>
      </c>
      <c r="CN6" s="36">
        <f t="shared" si="10"/>
        <v>54.44</v>
      </c>
      <c r="CO6" s="36">
        <f t="shared" si="10"/>
        <v>53.04</v>
      </c>
      <c r="CP6" s="36">
        <f t="shared" si="10"/>
        <v>56.44</v>
      </c>
      <c r="CQ6" s="36">
        <f t="shared" si="10"/>
        <v>57.17</v>
      </c>
      <c r="CR6" s="36">
        <f t="shared" si="10"/>
        <v>57.55</v>
      </c>
      <c r="CS6" s="36">
        <f t="shared" si="10"/>
        <v>57.43</v>
      </c>
      <c r="CT6" s="36">
        <f t="shared" si="10"/>
        <v>57.29</v>
      </c>
      <c r="CU6" s="36">
        <f t="shared" si="10"/>
        <v>55.9</v>
      </c>
      <c r="CV6" s="35" t="str">
        <f>IF(CV7="","",IF(CV7="-","【-】","【"&amp;SUBSTITUTE(TEXT(CV7,"#,##0.00"),"-","△")&amp;"】"))</f>
        <v>【56.28】</v>
      </c>
      <c r="CW6" s="36">
        <f>IF(CW7="",NA(),CW7)</f>
        <v>90.02</v>
      </c>
      <c r="CX6" s="36">
        <f t="shared" ref="CX6:DF6" si="11">IF(CX7="",NA(),CX7)</f>
        <v>90.11</v>
      </c>
      <c r="CY6" s="36">
        <f t="shared" si="11"/>
        <v>88.77</v>
      </c>
      <c r="CZ6" s="36">
        <f t="shared" si="11"/>
        <v>91.02</v>
      </c>
      <c r="DA6" s="36">
        <f t="shared" si="11"/>
        <v>86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14559</v>
      </c>
      <c r="D7" s="38">
        <v>47</v>
      </c>
      <c r="E7" s="38">
        <v>1</v>
      </c>
      <c r="F7" s="38">
        <v>0</v>
      </c>
      <c r="G7" s="38">
        <v>0</v>
      </c>
      <c r="H7" s="38" t="s">
        <v>107</v>
      </c>
      <c r="I7" s="38" t="s">
        <v>108</v>
      </c>
      <c r="J7" s="38" t="s">
        <v>109</v>
      </c>
      <c r="K7" s="38" t="s">
        <v>110</v>
      </c>
      <c r="L7" s="38" t="s">
        <v>111</v>
      </c>
      <c r="M7" s="38"/>
      <c r="N7" s="39" t="s">
        <v>112</v>
      </c>
      <c r="O7" s="39" t="s">
        <v>113</v>
      </c>
      <c r="P7" s="39">
        <v>74.63</v>
      </c>
      <c r="Q7" s="39">
        <v>4400</v>
      </c>
      <c r="R7" s="39">
        <v>3828</v>
      </c>
      <c r="S7" s="39">
        <v>86.9</v>
      </c>
      <c r="T7" s="39">
        <v>44.05</v>
      </c>
      <c r="U7" s="39">
        <v>2844</v>
      </c>
      <c r="V7" s="39">
        <v>3.36</v>
      </c>
      <c r="W7" s="39">
        <v>846.43</v>
      </c>
      <c r="X7" s="39">
        <v>76.52</v>
      </c>
      <c r="Y7" s="39">
        <v>66.58</v>
      </c>
      <c r="Z7" s="39">
        <v>66.040000000000006</v>
      </c>
      <c r="AA7" s="39">
        <v>61.38</v>
      </c>
      <c r="AB7" s="39">
        <v>61.45</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2595.21</v>
      </c>
      <c r="BF7" s="39">
        <v>2364.71</v>
      </c>
      <c r="BG7" s="39">
        <v>2160.91</v>
      </c>
      <c r="BH7" s="39">
        <v>1956.27</v>
      </c>
      <c r="BI7" s="39">
        <v>1724.16</v>
      </c>
      <c r="BJ7" s="39">
        <v>1108.26</v>
      </c>
      <c r="BK7" s="39">
        <v>1113.76</v>
      </c>
      <c r="BL7" s="39">
        <v>1125.69</v>
      </c>
      <c r="BM7" s="39">
        <v>1134.67</v>
      </c>
      <c r="BN7" s="39">
        <v>1144.79</v>
      </c>
      <c r="BO7" s="39">
        <v>1280.76</v>
      </c>
      <c r="BP7" s="39">
        <v>31.55</v>
      </c>
      <c r="BQ7" s="39">
        <v>28.47</v>
      </c>
      <c r="BR7" s="39">
        <v>28.68</v>
      </c>
      <c r="BS7" s="39">
        <v>27.08</v>
      </c>
      <c r="BT7" s="39">
        <v>28.01</v>
      </c>
      <c r="BU7" s="39">
        <v>19.77</v>
      </c>
      <c r="BV7" s="39">
        <v>34.25</v>
      </c>
      <c r="BW7" s="39">
        <v>46.48</v>
      </c>
      <c r="BX7" s="39">
        <v>40.6</v>
      </c>
      <c r="BY7" s="39">
        <v>56.04</v>
      </c>
      <c r="BZ7" s="39">
        <v>53.06</v>
      </c>
      <c r="CA7" s="39">
        <v>816.61</v>
      </c>
      <c r="CB7" s="39">
        <v>906.1</v>
      </c>
      <c r="CC7" s="39">
        <v>903.24</v>
      </c>
      <c r="CD7" s="39">
        <v>950.13</v>
      </c>
      <c r="CE7" s="39">
        <v>921.39</v>
      </c>
      <c r="CF7" s="39">
        <v>878.73</v>
      </c>
      <c r="CG7" s="39">
        <v>501.18</v>
      </c>
      <c r="CH7" s="39">
        <v>376.61</v>
      </c>
      <c r="CI7" s="39">
        <v>440.03</v>
      </c>
      <c r="CJ7" s="39">
        <v>304.35000000000002</v>
      </c>
      <c r="CK7" s="39">
        <v>314.83</v>
      </c>
      <c r="CL7" s="39">
        <v>53.82</v>
      </c>
      <c r="CM7" s="39">
        <v>53.93</v>
      </c>
      <c r="CN7" s="39">
        <v>54.44</v>
      </c>
      <c r="CO7" s="39">
        <v>53.04</v>
      </c>
      <c r="CP7" s="39">
        <v>56.44</v>
      </c>
      <c r="CQ7" s="39">
        <v>57.17</v>
      </c>
      <c r="CR7" s="39">
        <v>57.55</v>
      </c>
      <c r="CS7" s="39">
        <v>57.43</v>
      </c>
      <c r="CT7" s="39">
        <v>57.29</v>
      </c>
      <c r="CU7" s="39">
        <v>55.9</v>
      </c>
      <c r="CV7" s="39">
        <v>56.28</v>
      </c>
      <c r="CW7" s="39">
        <v>90.02</v>
      </c>
      <c r="CX7" s="39">
        <v>90.11</v>
      </c>
      <c r="CY7" s="39">
        <v>88.77</v>
      </c>
      <c r="CZ7" s="39">
        <v>91.02</v>
      </c>
      <c r="DA7" s="39">
        <v>86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us081</cp:lastModifiedBy>
  <dcterms:created xsi:type="dcterms:W3CDTF">2017-12-25T01:39:46Z</dcterms:created>
  <dcterms:modified xsi:type="dcterms:W3CDTF">2018-02-16T00:08:08Z</dcterms:modified>
  <cp:category/>
</cp:coreProperties>
</file>