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財務係\平成２９年度\02.財政\財政状況資料集\"/>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6" i="9" l="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AM36" i="9"/>
  <c r="C36" i="9"/>
  <c r="CO35" i="9"/>
  <c r="BW35" i="9"/>
  <c r="AM35" i="9"/>
  <c r="C35" i="9"/>
  <c r="CO34" i="9"/>
  <c r="BW34" i="9"/>
  <c r="AM34" i="9"/>
  <c r="C34" i="9"/>
  <c r="U34" i="9" s="1"/>
  <c r="U35" i="9" l="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<sst xmlns="http://schemas.openxmlformats.org/spreadsheetml/2006/main" count="1114" uniqueCount="550">
  <si>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</si>
  <si>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</si>
  <si>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</si>
  <si>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</si>
  <si>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</si>
  <si>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</si>
  <si>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</si>
  <si>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</si>
  <si>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</si>
  <si>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</si>
  <si>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</si>
  <si>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</si>
  <si>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</si>
  <si>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</si>
  <si>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</si>
  <si>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</si>
  <si>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</si>
  <si>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</si>
  <si>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</si>
  <si>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</si>
  <si>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</si>
  <si>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</si>
  <si>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</si>
  <si>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</si>
  <si>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</si>
  <si>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</si>
  <si>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</si>
  <si>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</si>
  <si>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</si>
  <si>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</si>
  <si>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</si>
  <si>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</si>
  <si>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</si>
  <si>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</si>
  <si>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</si>
  <si>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</si>
  <si>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</si>
  <si>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</si>
  <si>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</si>
  <si>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</si>
  <si>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</si>
  <si>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</si>
  <si>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</si>
  <si>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</si>
  <si>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</si>
  <si>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</si>
  <si>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</si>
  <si>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</si>
  <si>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</si>
  <si>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</si>
  <si>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</si>
  <si>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</si>
  <si>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</si>
  <si>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</si>
  <si>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</si>
  <si>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</si>
  <si>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</si>
  <si>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</si>
  <si>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</si>
  <si>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</si>
  <si>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</si>
  <si>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</si>
  <si>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</si>
  <si>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</si>
  <si>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</si>
  <si>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</si>
  <si>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</si>
  <si>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</si>
  <si>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</si>
  <si>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</si>
  <si>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</si>
  <si>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</si>
  <si>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</si>
  <si>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</si>
  <si>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</si>
  <si>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</si>
  <si>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</si>
  <si>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</si>
  <si>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</si>
  <si>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</si>
  <si>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</si>
  <si>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</si>
  <si>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比布町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</si>
  <si>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</si>
  <si>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</si>
  <si>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</si>
  <si>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</si>
  <si>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</si>
  <si>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</si>
  <si>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</si>
  <si>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</si>
  <si>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</si>
  <si>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</si>
  <si>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</si>
  <si>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</si>
  <si>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</si>
  <si>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</si>
  <si>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</si>
  <si>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</si>
  <si>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</si>
  <si>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</si>
  <si>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</si>
  <si>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</si>
  <si>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</si>
  <si>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</si>
  <si>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</si>
  <si>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</si>
  <si>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</si>
  <si>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</si>
  <si>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</si>
  <si>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</si>
  <si>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</si>
  <si>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</si>
  <si>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</si>
  <si>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</si>
  <si>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</si>
  <si>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</si>
  <si>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</si>
  <si>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</si>
  <si>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</si>
  <si>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</si>
  <si>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</si>
  <si>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</si>
  <si>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</si>
  <si>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</si>
  <si>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</si>
  <si>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</si>
  <si>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</si>
  <si>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</si>
  <si>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</si>
  <si>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</si>
  <si>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</si>
  <si>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</si>
  <si>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</si>
  <si>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</si>
  <si>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</si>
  <si>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</si>
  <si>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</si>
  <si>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</si>
  <si>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</si>
  <si>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</si>
  <si>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</si>
  <si>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</si>
  <si>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</si>
  <si>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</si>
  <si>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</si>
  <si>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</si>
  <si>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</si>
  <si>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</si>
  <si>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</si>
  <si>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</si>
  <si>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</si>
  <si>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</si>
  <si>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</si>
  <si>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</si>
  <si>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</si>
  <si>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</si>
  <si>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</si>
  <si>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</si>
  <si>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</si>
  <si>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</si>
  <si>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</si>
  <si>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</si>
  <si>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</si>
  <si>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</si>
  <si>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</si>
  <si>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</si>
  <si>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</si>
  <si>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</si>
  <si>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</si>
  <si>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</si>
  <si>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</si>
  <si>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</si>
  <si>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</si>
  <si>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</si>
  <si>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</si>
  <si>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</si>
  <si>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</si>
  <si>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</si>
  <si>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</si>
  <si>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</si>
  <si>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</si>
  <si>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</si>
  <si>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</si>
  <si>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</si>
  <si>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</si>
  <si>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</si>
  <si>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</si>
  <si>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</si>
  <si>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</si>
  <si>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</si>
  <si>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</si>
  <si>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</si>
  <si>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</si>
  <si>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</si>
  <si>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北海道比布町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</si>
  <si>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</si>
  <si>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</si>
  <si>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</si>
  <si>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</si>
  <si>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</si>
  <si>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</si>
  <si>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</si>
  <si>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</si>
  <si>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</si>
  <si>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</si>
  <si>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</si>
  <si>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</si>
  <si>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</si>
  <si>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</si>
  <si>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</si>
  <si>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</si>
  <si>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</si>
  <si>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</si>
  <si>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</si>
  <si>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</si>
  <si>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</si>
  <si>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</si>
  <si>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</si>
  <si>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</si>
  <si>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</si>
  <si>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</si>
  <si>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</si>
  <si>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</si>
  <si>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</si>
  <si>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</si>
  <si>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</si>
  <si>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</si>
  <si>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</si>
  <si>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</si>
  <si>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</si>
  <si>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</si>
  <si>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</si>
  <si>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</si>
  <si>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</si>
  <si>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</si>
  <si>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</si>
  <si>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</si>
  <si>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</si>
  <si>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</si>
  <si>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</si>
  <si>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</si>
  <si>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</si>
  <si>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</si>
  <si>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</si>
  <si>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</si>
  <si>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</si>
  <si>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</si>
  <si>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</si>
  <si>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</si>
  <si>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</si>
  <si>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</si>
  <si>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</si>
  <si>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</si>
  <si>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</si>
  <si>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</si>
  <si>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</si>
  <si>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</si>
  <si>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</si>
  <si>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</si>
  <si>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</si>
  <si>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</si>
  <si>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</si>
  <si>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</si>
  <si>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</si>
  <si>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</si>
  <si>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</si>
  <si>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</si>
  <si>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</si>
  <si>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</si>
  <si>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</si>
  <si>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</si>
  <si>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</si>
  <si>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</si>
  <si>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</si>
  <si>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</si>
  <si>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</si>
  <si>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</si>
  <si>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</si>
  <si>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</si>
  <si>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</si>
  <si>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</si>
  <si>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</si>
  <si>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</si>
  <si>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</si>
  <si>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</si>
  <si>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</si>
  <si>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</si>
  <si>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</si>
  <si>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</si>
  <si>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</si>
  <si>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</si>
  <si>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</si>
  <si>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</si>
  <si>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</si>
  <si>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</si>
  <si>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</si>
  <si>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</si>
  <si>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</si>
  <si>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</si>
  <si>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</si>
  <si>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</si>
  <si>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</si>
  <si>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</si>
  <si>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</si>
  <si>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</si>
  <si>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</si>
  <si>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</si>
  <si>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</si>
  <si>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</si>
  <si>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</si>
  <si>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</si>
  <si>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</si>
  <si>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</si>
  <si>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観光施設</t>
    <phoneticPr fontId="18"/>
  </si>
  <si>
    <t>加入世帯数(世帯)</t>
  </si>
  <si>
    <t>　　うち一部事務組合負担金</t>
    <phoneticPr fontId="5"/>
  </si>
  <si>
    <t>下水道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</si>
  <si>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</si>
  <si>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</si>
  <si>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</si>
  <si>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</si>
  <si>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</si>
  <si>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</si>
  <si>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</si>
  <si>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</si>
  <si>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</si>
  <si>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</si>
  <si>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</si>
  <si>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</si>
  <si>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</si>
  <si>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</si>
  <si>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</si>
  <si>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</si>
  <si>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</si>
  <si>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</si>
  <si>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</si>
  <si>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</si>
  <si>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</si>
  <si>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</si>
  <si>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</si>
  <si>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</si>
  <si>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</si>
  <si>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</si>
  <si>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</si>
  <si>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北海道比布町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</si>
  <si>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</si>
  <si>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</si>
  <si>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</si>
  <si>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</si>
  <si>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</si>
  <si>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</si>
  <si>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</si>
  <si>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</si>
  <si>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</si>
  <si>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</si>
  <si>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</si>
  <si>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</si>
  <si>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</si>
  <si>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</si>
  <si>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</si>
  <si>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</si>
  <si>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</si>
  <si>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</si>
  <si>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</si>
  <si>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</si>
  <si>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</si>
  <si>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</si>
  <si>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</si>
  <si>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</si>
  <si>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</si>
  <si>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</si>
  <si>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</si>
  <si>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</si>
  <si>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</si>
  <si>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</si>
  <si>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</si>
  <si>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</si>
  <si>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</si>
  <si>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</si>
  <si>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</si>
  <si>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</si>
  <si>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</si>
  <si>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</si>
  <si>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公共下水道事業特別会計</t>
    <phoneticPr fontId="5"/>
  </si>
  <si>
    <t>観光事業特別会計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</si>
  <si>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</si>
  <si>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</si>
  <si>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</si>
  <si>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</si>
  <si>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</si>
  <si>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</si>
  <si>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</si>
  <si>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</si>
  <si>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</si>
  <si>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</si>
  <si>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</si>
  <si>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</si>
  <si>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</si>
  <si>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</si>
  <si>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</si>
  <si>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</si>
  <si>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</si>
  <si>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</si>
  <si>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</si>
  <si>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</si>
  <si>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</si>
  <si>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</si>
  <si>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</si>
  <si>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</si>
  <si>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</si>
  <si>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</si>
  <si>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</si>
  <si>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</si>
  <si>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</si>
  <si>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</si>
  <si>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</si>
  <si>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</si>
  <si>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</si>
  <si>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</si>
  <si>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</si>
  <si>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</si>
  <si>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</si>
  <si>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</si>
  <si>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</si>
  <si>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</si>
  <si>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</si>
  <si>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</si>
  <si>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</si>
  <si>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</si>
  <si>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</si>
  <si>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</si>
  <si>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</si>
  <si>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</si>
  <si>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</si>
  <si>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</si>
  <si>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</si>
  <si>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</si>
  <si>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</si>
  <si>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</si>
  <si>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</si>
  <si>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</si>
  <si>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</si>
  <si>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</si>
  <si>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</si>
  <si>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</si>
  <si>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</si>
  <si>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</si>
  <si>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</si>
  <si>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</si>
  <si>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</si>
  <si>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</si>
  <si>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</si>
  <si>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</si>
  <si>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</si>
  <si>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</si>
  <si>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</si>
  <si>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</si>
  <si>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</si>
  <si>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</si>
  <si>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</si>
  <si>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</si>
  <si>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</si>
  <si>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</si>
  <si>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</si>
  <si>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</si>
  <si>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</si>
  <si>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</si>
  <si>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</si>
  <si>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</si>
  <si>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</si>
  <si>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</si>
  <si>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</si>
  <si>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</si>
  <si>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</si>
  <si>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</si>
  <si>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</si>
  <si>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</si>
  <si>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</si>
  <si>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</si>
  <si>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</si>
  <si>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</si>
  <si>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</si>
  <si>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</si>
  <si>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</si>
  <si>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</si>
  <si>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</si>
  <si>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</si>
  <si>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</si>
  <si>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</si>
  <si>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</si>
  <si>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</si>
  <si>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</si>
  <si>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</si>
  <si>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</si>
  <si>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</si>
  <si>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</si>
  <si>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</si>
  <si>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</si>
  <si>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</si>
  <si>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</si>
  <si>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</si>
  <si>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</si>
  <si>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</si>
  <si>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</si>
  <si>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</si>
  <si>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</si>
  <si>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</si>
  <si>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</si>
  <si>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</si>
  <si>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</si>
  <si>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</si>
  <si>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</si>
  <si>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</si>
  <si>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</si>
  <si>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</si>
  <si>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</si>
  <si>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</si>
  <si>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</si>
  <si>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</si>
  <si>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</si>
  <si>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1.63</t>
  </si>
  <si>
    <t>▲ 4.16</t>
  </si>
  <si>
    <t>一般会計</t>
  </si>
  <si>
    <t>国民健康保険特別会計</t>
  </si>
  <si>
    <t>介護保険特別会計</t>
  </si>
  <si>
    <t>簡易水道事業特別会計</t>
  </si>
  <si>
    <t>公共下水道事業特別会計</t>
  </si>
  <si>
    <t>観光事業特別会計</t>
  </si>
  <si>
    <t>後期高齢者医療特別会計</t>
  </si>
  <si>
    <t>その他会計（赤字）</t>
  </si>
  <si>
    <t>その他会計（黒字）</t>
  </si>
  <si>
    <t>-</t>
    <phoneticPr fontId="2"/>
  </si>
  <si>
    <t>大雪浄化組合</t>
    <rPh sb="0" eb="2">
      <t>タイセツ</t>
    </rPh>
    <rPh sb="2" eb="4">
      <t>ジョウカ</t>
    </rPh>
    <rPh sb="4" eb="6">
      <t>クミアイ</t>
    </rPh>
    <phoneticPr fontId="2"/>
  </si>
  <si>
    <t>大雪消防組合</t>
    <rPh sb="0" eb="2">
      <t>タイセツ</t>
    </rPh>
    <rPh sb="2" eb="4">
      <t>ショウボウ</t>
    </rPh>
    <rPh sb="4" eb="6">
      <t>クミアイ</t>
    </rPh>
    <phoneticPr fontId="2"/>
  </si>
  <si>
    <t>上川教育研修センター組合</t>
    <rPh sb="0" eb="2">
      <t>カミカワ</t>
    </rPh>
    <rPh sb="2" eb="4">
      <t>キョウイク</t>
    </rPh>
    <rPh sb="4" eb="6">
      <t>ケンシュウ</t>
    </rPh>
    <rPh sb="10" eb="12">
      <t>クミアイ</t>
    </rPh>
    <phoneticPr fontId="2"/>
  </si>
  <si>
    <t>愛別町外3町塵芥処理組合</t>
    <rPh sb="0" eb="3">
      <t>アイベツチョウ</t>
    </rPh>
    <rPh sb="3" eb="4">
      <t>ホカ</t>
    </rPh>
    <rPh sb="5" eb="6">
      <t>チョウ</t>
    </rPh>
    <rPh sb="6" eb="8">
      <t>ジンカイ</t>
    </rPh>
    <rPh sb="8" eb="10">
      <t>ショリ</t>
    </rPh>
    <rPh sb="10" eb="12">
      <t>クミアイ</t>
    </rPh>
    <phoneticPr fontId="2"/>
  </si>
  <si>
    <t>上川広域滞納整理機構</t>
    <rPh sb="0" eb="2">
      <t>カミカワ</t>
    </rPh>
    <rPh sb="2" eb="4">
      <t>コウイキ</t>
    </rPh>
    <rPh sb="4" eb="6">
      <t>タイノウ</t>
    </rPh>
    <rPh sb="6" eb="8">
      <t>セイリ</t>
    </rPh>
    <rPh sb="8" eb="10">
      <t>キコウ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</si>
  <si>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</si>
  <si>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</si>
  <si>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</si>
  <si>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</si>
  <si>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</si>
  <si>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</si>
  <si>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</si>
  <si>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</si>
  <si>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</si>
  <si>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</si>
  <si>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将来負担比率は類似団体と同様に低い水準にあり近年横ばいになっていますが、実質公債費比率は減少傾向にありつつも、類似団体と比較して高い状況が続いています。
将来負担比率が横ばいになっている要因は、一般会計等にかかる地方債の現在高の増加と公営企業債繰入見込額の減少によるものです。
実質公債費比率については、元利償還金等の減少と算入公債費等が横ばいであることから、減少の推移をたどっていますが、今後は大型事業の元利償還が控えており、
実質公債費比率及び将来負担比率ともに上昇することが見込まれるため、これからも地方債の発行を厳格に判断し、より一層の財政健全化に努めます。</t>
    <phoneticPr fontId="5"/>
  </si>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</sst>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wrapText="1"/>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mooth val="0"/>
          <c:extLst>
            <c:ext xmlns:c16="http://schemas.microsoft.com/office/drawing/2014/chart" uri="{C3380CC4-5D6E-409C-BE32-E72D297353CC}">
              <c16:uniqueId val="{00000000-3EDA-4037-A3F4-7330517F51E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77382</c:v>
                </c:pt>
                <c:pt idx="1">
                  <c:v>39870</c:v>
                </c:pt>
                <c:pt idx="2">
                  <c:v>130160</c:v>
                </c:pt>
                <c:pt idx="3">
                  <c:v>154690</c:v>
                </c:pt>
                <c:pt idx="4">
                  <c:v>154504</c:v>
                </c:pt>
              </c:numCache>
            </c:numRef>
          </c:val>
          <c:smooth val="0"/>
          <c:extLst>
            <c:ext xmlns:c16="http://schemas.microsoft.com/office/drawing/2014/chart" uri="{C3380CC4-5D6E-409C-BE32-E72D297353CC}">
              <c16:uniqueId val="{00000001-3EDA-4037-A3F4-7330517F51EA}"/>
            </c:ext>
          </c:extLst>
        </c:ser>
        <c:dLbls>
          <c:showLegendKey val="0"/>
          <c:showVal val="0"/>
          <c:showCatName val="0"/>
          <c:showSerName val="0"/>
          <c:showPercent val="0"/>
          <c:showBubbleSize val="0"/>
        </c:dLbls>
        <c:marker val="1"/>
        <c:smooth val="0"/>
        <c:axId val="159875840"/>
        <c:axId val="159896320"/>
      </c:lineChart>
      <c:catAx>
        <c:axId val="1598758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9896320"/>
        <c:crosses val="autoZero"/>
        <c:auto val="1"/>
        <c:lblAlgn val="ctr"/>
        <c:lblOffset val="100"/>
        <c:tickLblSkip val="1"/>
        <c:tickMarkSkip val="1"/>
        <c:noMultiLvlLbl val="0"/>
      </c:catAx>
      <c:valAx>
        <c:axId val="15989632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98758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7.34</c:v>
                </c:pt>
                <c:pt idx="1">
                  <c:v>8.73</c:v>
                </c:pt>
                <c:pt idx="2">
                  <c:v>10.65</c:v>
                </c:pt>
                <c:pt idx="3">
                  <c:v>8.6199999999999992</c:v>
                </c:pt>
                <c:pt idx="4">
                  <c:v>8.92</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25.32</c:v>
                </c:pt>
                <c:pt idx="1">
                  <c:v>31.9</c:v>
                </c:pt>
                <c:pt idx="2">
                  <c:v>37.79</c:v>
                </c:pt>
                <c:pt idx="3">
                  <c:v>41.95</c:v>
                </c:pt>
                <c:pt idx="4">
                  <c:v>42.04</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1390336"/>
        <c:axId val="913930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0.8</c:v>
                </c:pt>
                <c:pt idx="1">
                  <c:v>4.68</c:v>
                </c:pt>
                <c:pt idx="2">
                  <c:v>1.66</c:v>
                </c:pt>
                <c:pt idx="3">
                  <c:v>-1.63</c:v>
                </c:pt>
                <c:pt idx="4">
                  <c:v>-4.16</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1390336"/>
        <c:axId val="91393024"/>
      </c:lineChart>
      <c:catAx>
        <c:axId val="91390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393024"/>
        <c:crosses val="autoZero"/>
        <c:auto val="1"/>
        <c:lblAlgn val="ctr"/>
        <c:lblOffset val="100"/>
        <c:tickLblSkip val="1"/>
        <c:tickMarkSkip val="1"/>
        <c:noMultiLvlLbl val="0"/>
      </c:catAx>
      <c:valAx>
        <c:axId val="91393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390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1.1200000000000001</c:v>
                </c:pt>
                <c:pt idx="2">
                  <c:v>#N/A</c:v>
                </c:pt>
                <c:pt idx="3">
                  <c:v>0.99</c:v>
                </c:pt>
                <c:pt idx="4">
                  <c:v>#N/A</c:v>
                </c:pt>
                <c:pt idx="5">
                  <c:v>0.31</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0.03</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観光事業特別会計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0.52</c:v>
                </c:pt>
                <c:pt idx="2">
                  <c:v>#N/A</c:v>
                </c:pt>
                <c:pt idx="3">
                  <c:v>0.02</c:v>
                </c:pt>
                <c:pt idx="4">
                  <c:v>#N/A</c:v>
                </c:pt>
                <c:pt idx="5">
                  <c:v>0.03</c:v>
                </c:pt>
                <c:pt idx="6">
                  <c:v>#N/A</c:v>
                </c:pt>
                <c:pt idx="7">
                  <c:v>0</c:v>
                </c:pt>
                <c:pt idx="8">
                  <c:v>#N/A</c:v>
                </c:pt>
                <c:pt idx="9">
                  <c:v>0.02</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0.06</c:v>
                </c:pt>
                <c:pt idx="2">
                  <c:v>#N/A</c:v>
                </c:pt>
                <c:pt idx="3">
                  <c:v>0.11</c:v>
                </c:pt>
                <c:pt idx="4">
                  <c:v>#N/A</c:v>
                </c:pt>
                <c:pt idx="5">
                  <c:v>7.0000000000000007E-2</c:v>
                </c:pt>
                <c:pt idx="6">
                  <c:v>#N/A</c:v>
                </c:pt>
                <c:pt idx="7">
                  <c:v>0.16</c:v>
                </c:pt>
                <c:pt idx="8">
                  <c:v>#N/A</c:v>
                </c:pt>
                <c:pt idx="9">
                  <c:v>0.15</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0.06</c:v>
                </c:pt>
                <c:pt idx="2">
                  <c:v>#N/A</c:v>
                </c:pt>
                <c:pt idx="3">
                  <c:v>0.16</c:v>
                </c:pt>
                <c:pt idx="4">
                  <c:v>#N/A</c:v>
                </c:pt>
                <c:pt idx="5">
                  <c:v>0.13</c:v>
                </c:pt>
                <c:pt idx="6">
                  <c:v>#N/A</c:v>
                </c:pt>
                <c:pt idx="7">
                  <c:v>0.09</c:v>
                </c:pt>
                <c:pt idx="8">
                  <c:v>#N/A</c:v>
                </c:pt>
                <c:pt idx="9">
                  <c:v>0.18</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0.43</c:v>
                </c:pt>
                <c:pt idx="2">
                  <c:v>#N/A</c:v>
                </c:pt>
                <c:pt idx="3">
                  <c:v>0.48</c:v>
                </c:pt>
                <c:pt idx="4">
                  <c:v>#N/A</c:v>
                </c:pt>
                <c:pt idx="5">
                  <c:v>0.72</c:v>
                </c:pt>
                <c:pt idx="6">
                  <c:v>#N/A</c:v>
                </c:pt>
                <c:pt idx="7">
                  <c:v>0.63</c:v>
                </c:pt>
                <c:pt idx="8">
                  <c:v>#N/A</c:v>
                </c:pt>
                <c:pt idx="9">
                  <c:v>0.59</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2.6</c:v>
                </c:pt>
                <c:pt idx="2">
                  <c:v>#N/A</c:v>
                </c:pt>
                <c:pt idx="3">
                  <c:v>2.0699999999999998</c:v>
                </c:pt>
                <c:pt idx="4">
                  <c:v>#N/A</c:v>
                </c:pt>
                <c:pt idx="5">
                  <c:v>1.0900000000000001</c:v>
                </c:pt>
                <c:pt idx="6">
                  <c:v>#N/A</c:v>
                </c:pt>
                <c:pt idx="7">
                  <c:v>7.0000000000000007E-2</c:v>
                </c:pt>
                <c:pt idx="8">
                  <c:v>#N/A</c:v>
                </c:pt>
                <c:pt idx="9">
                  <c:v>0.65</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7.33</c:v>
                </c:pt>
                <c:pt idx="2">
                  <c:v>#N/A</c:v>
                </c:pt>
                <c:pt idx="3">
                  <c:v>8.7200000000000006</c:v>
                </c:pt>
                <c:pt idx="4">
                  <c:v>#N/A</c:v>
                </c:pt>
                <c:pt idx="5">
                  <c:v>10.65</c:v>
                </c:pt>
                <c:pt idx="6">
                  <c:v>#N/A</c:v>
                </c:pt>
                <c:pt idx="7">
                  <c:v>8.61</c:v>
                </c:pt>
                <c:pt idx="8">
                  <c:v>#N/A</c:v>
                </c:pt>
                <c:pt idx="9">
                  <c:v>8.91</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50545920"/>
        <c:axId val="150547456"/>
      </c:barChart>
      <c:catAx>
        <c:axId val="150545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0547456"/>
        <c:crosses val="autoZero"/>
        <c:auto val="1"/>
        <c:lblAlgn val="ctr"/>
        <c:lblOffset val="100"/>
        <c:tickLblSkip val="1"/>
        <c:tickMarkSkip val="1"/>
        <c:noMultiLvlLbl val="0"/>
      </c:catAx>
      <c:valAx>
        <c:axId val="150547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5459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360</c:v>
                </c:pt>
                <c:pt idx="5">
                  <c:v>377</c:v>
                </c:pt>
                <c:pt idx="8">
                  <c:v>368</c:v>
                </c:pt>
                <c:pt idx="11">
                  <c:v>379</c:v>
                </c:pt>
                <c:pt idx="14">
                  <c:v>396</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7</c:v>
                </c:pt>
                <c:pt idx="3">
                  <c:v>2</c:v>
                </c:pt>
                <c:pt idx="6">
                  <c:v>0</c:v>
                </c:pt>
                <c:pt idx="9">
                  <c:v>0</c:v>
                </c:pt>
                <c:pt idx="12">
                  <c:v>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193</c:v>
                </c:pt>
                <c:pt idx="3">
                  <c:v>216</c:v>
                </c:pt>
                <c:pt idx="6">
                  <c:v>206</c:v>
                </c:pt>
                <c:pt idx="9">
                  <c:v>208</c:v>
                </c:pt>
                <c:pt idx="12">
                  <c:v>202</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364</c:v>
                </c:pt>
                <c:pt idx="3">
                  <c:v>349</c:v>
                </c:pt>
                <c:pt idx="6">
                  <c:v>323</c:v>
                </c:pt>
                <c:pt idx="9">
                  <c:v>341</c:v>
                </c:pt>
                <c:pt idx="12">
                  <c:v>371</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58731264"/>
        <c:axId val="1587960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204</c:v>
                </c:pt>
                <c:pt idx="2">
                  <c:v>#N/A</c:v>
                </c:pt>
                <c:pt idx="3">
                  <c:v>#N/A</c:v>
                </c:pt>
                <c:pt idx="4">
                  <c:v>190</c:v>
                </c:pt>
                <c:pt idx="5">
                  <c:v>#N/A</c:v>
                </c:pt>
                <c:pt idx="6">
                  <c:v>#N/A</c:v>
                </c:pt>
                <c:pt idx="7">
                  <c:v>161</c:v>
                </c:pt>
                <c:pt idx="8">
                  <c:v>#N/A</c:v>
                </c:pt>
                <c:pt idx="9">
                  <c:v>#N/A</c:v>
                </c:pt>
                <c:pt idx="10">
                  <c:v>170</c:v>
                </c:pt>
                <c:pt idx="11">
                  <c:v>#N/A</c:v>
                </c:pt>
                <c:pt idx="12">
                  <c:v>#N/A</c:v>
                </c:pt>
                <c:pt idx="13">
                  <c:v>177</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58731264"/>
        <c:axId val="158796032"/>
      </c:lineChart>
      <c:catAx>
        <c:axId val="158731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8796032"/>
        <c:crosses val="autoZero"/>
        <c:auto val="1"/>
        <c:lblAlgn val="ctr"/>
        <c:lblOffset val="100"/>
        <c:tickLblSkip val="1"/>
        <c:tickMarkSkip val="1"/>
        <c:noMultiLvlLbl val="0"/>
      </c:catAx>
      <c:valAx>
        <c:axId val="158796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731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3096</c:v>
                </c:pt>
                <c:pt idx="5">
                  <c:v>3040</c:v>
                </c:pt>
                <c:pt idx="8">
                  <c:v>3124</c:v>
                </c:pt>
                <c:pt idx="11">
                  <c:v>3144</c:v>
                </c:pt>
                <c:pt idx="14">
                  <c:v>3363</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806</c:v>
                </c:pt>
                <c:pt idx="5">
                  <c:v>757</c:v>
                </c:pt>
                <c:pt idx="8">
                  <c:v>765</c:v>
                </c:pt>
                <c:pt idx="11">
                  <c:v>816</c:v>
                </c:pt>
                <c:pt idx="14">
                  <c:v>889</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1797</c:v>
                </c:pt>
                <c:pt idx="5">
                  <c:v>1943</c:v>
                </c:pt>
                <c:pt idx="8">
                  <c:v>2064</c:v>
                </c:pt>
                <c:pt idx="11">
                  <c:v>2250</c:v>
                </c:pt>
                <c:pt idx="14">
                  <c:v>2123</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697</c:v>
                </c:pt>
                <c:pt idx="3">
                  <c:v>689</c:v>
                </c:pt>
                <c:pt idx="6">
                  <c:v>659</c:v>
                </c:pt>
                <c:pt idx="9">
                  <c:v>620</c:v>
                </c:pt>
                <c:pt idx="12">
                  <c:v>610</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1504</c:v>
                </c:pt>
                <c:pt idx="3">
                  <c:v>1431</c:v>
                </c:pt>
                <c:pt idx="6">
                  <c:v>1303</c:v>
                </c:pt>
                <c:pt idx="9">
                  <c:v>1156</c:v>
                </c:pt>
                <c:pt idx="12">
                  <c:v>1462</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3785</c:v>
                </c:pt>
                <c:pt idx="3">
                  <c:v>3746</c:v>
                </c:pt>
                <c:pt idx="6">
                  <c:v>3944</c:v>
                </c:pt>
                <c:pt idx="9">
                  <c:v>4119</c:v>
                </c:pt>
                <c:pt idx="12">
                  <c:v>4160</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59374720"/>
        <c:axId val="1594223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289</c:v>
                </c:pt>
                <c:pt idx="2">
                  <c:v>#N/A</c:v>
                </c:pt>
                <c:pt idx="3">
                  <c:v>#N/A</c:v>
                </c:pt>
                <c:pt idx="4">
                  <c:v>127</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59374720"/>
        <c:axId val="159422336"/>
      </c:lineChart>
      <c:catAx>
        <c:axId val="159374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9422336"/>
        <c:crosses val="autoZero"/>
        <c:auto val="1"/>
        <c:lblAlgn val="ctr"/>
        <c:lblOffset val="100"/>
        <c:tickLblSkip val="1"/>
        <c:tickMarkSkip val="1"/>
        <c:noMultiLvlLbl val="0"/>
      </c:catAx>
      <c:valAx>
        <c:axId val="159422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374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{0A4AD290-6431-4F33-BEDF-128B37EE9CB9}</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CFDB-4182-BCF0-B34573845AAF}"/>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{F56C237D-315C-45A0-A0A1-89904B5E28BF}</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CFDB-4182-BCF0-B34573845AAF}"/>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{CDB9F8BC-5C02-426B-B2EE-4B43FEECB733}</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CFDB-4182-BCF0-B34573845AAF}"/>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{6451B577-4571-4EF8-9F42-F2188847F22C}</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CFDB-4182-BCF0-B34573845AAF}"/>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{1B68B0DA-14EA-45BA-8681-D72CAE449EB2}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CFDB-4182-BCF0-B34573845AA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CFDB-4182-BCF0-B34573845AAF}"/>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{7A2BBFE1-7448-45E3-91E6-2C8C017CD2D8}</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CFDB-4182-BCF0-B34573845AAF}"/>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{5273780F-5F55-4BA6-B18B-69ABADAF5335}</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CFDB-4182-BCF0-B34573845AAF}"/>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{2FDC199E-D234-4B08-B7BB-2D3A4989DB99}</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CFDB-4182-BCF0-B34573845AAF}"/>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{F8BE4B0B-A6E1-4CD2-8D0B-F750289FB202}</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CFDB-4182-BCF0-B34573845AAF}"/>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{9B7235FA-3959-44B6-A3CC-B9CE1F25C650}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CFDB-4182-BCF0-B34573845AA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CFDB-4182-BCF0-B34573845AAF}"/>
            </c:ext>
          </c:extLst>
        </c:ser>
        <c:dLbls>
          <c:showLegendKey val="0"/>
          <c:showVal val="0"/>
          <c:showCatName val="0"/>
          <c:showSerName val="0"/>
          <c:showPercent val="0"/>
          <c:showBubbleSize val="0"/>
        </c:dLbls>
        <c:axId val="74060544"/>
        <c:axId val="74062464"/>
      </c:scatterChart>
      <c:valAx>
        <c:axId val="7406054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4062464"/>
        <c:crosses val="autoZero"/>
        <c:crossBetween val="midCat"/>
      </c:valAx>
      <c:valAx>
        <c:axId val="7406246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40605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{4889DA46-27F3-4559-9298-EB7266C841EB}</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CA8A-42FE-BB42-6A89335046A0}"/>
                </c:ext>
              </c:extLst>
            </c:dLbl>
            <c:dLbl>
              <c:idx val="1"/>
              <c:layout/>
              <c:tx>
                <c:strRef>
                  <c:f>公会計指標分析・財政指標組合せ分析表!$L$72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{241F7966-9D6E-4A54-811E-15731C92A166}</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CA8A-42FE-BB42-6A89335046A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{4A539E7E-E239-480B-821D-CF5A3E851E12}</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CA8A-42FE-BB42-6A89335046A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{1C7D1FD6-172A-4D12-9BC1-74B1459AA8F2}</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CA8A-42FE-BB42-6A89335046A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{1C82ED53-B533-484E-96C2-824A9D718995}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CA8A-42FE-BB42-6A89335046A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11.7</c:v>
                </c:pt>
                <c:pt idx="1">
                  <c:v>10.9</c:v>
                </c:pt>
                <c:pt idx="2">
                  <c:v>9.9</c:v>
                </c:pt>
                <c:pt idx="3">
                  <c:v>9.1999999999999993</c:v>
                </c:pt>
                <c:pt idx="4">
                  <c:v>9</c:v>
                </c:pt>
              </c:numCache>
            </c:numRef>
          </c:xVal>
          <c:yVal>
            <c:numRef>
              <c:f>公会計指標分析・財政指標組合せ分析表!$K$73:$O$73</c:f>
              <c:numCache>
                <c:formatCode>#,##0.0;"▲ "#,##0.0</c:formatCode>
                <c:ptCount val="5"/>
                <c:pt idx="0">
                  <c:v>15.2</c:v>
                </c:pt>
                <c:pt idx="1">
                  <c:v>6.6</c:v>
                </c:pt>
              </c:numCache>
            </c:numRef>
          </c:yVal>
          <c:smooth val="0"/>
          <c:extLst>
            <c:ext xmlns:c16="http://schemas.microsoft.com/office/drawing/2014/chart" uri="{C3380CC4-5D6E-409C-BE32-E72D297353CC}">
              <c16:uniqueId val="{00000005-CA8A-42FE-BB42-6A89335046A0}"/>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{B4E7357B-8C13-44BF-835D-D07B0F8B1BF5}</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CA8A-42FE-BB42-6A89335046A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{40589167-2CE5-428F-8E24-0B1BFC7332FE}</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CA8A-42FE-BB42-6A89335046A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{37AF396E-FA60-47E7-BB36-A53543EE445D}</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CA8A-42FE-BB42-6A89335046A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{DF59F8FB-3B7B-4558-A58D-06BC8E8AC9C8}</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CA8A-42FE-BB42-6A89335046A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{AEFD1A10-B71A-4783-B6B6-8729CEBA9457}</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CA8A-42FE-BB42-6A89335046A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8.1999999999999993</c:v>
                </c:pt>
                <c:pt idx="3">
                  <c:v>7.8</c:v>
                </c:pt>
                <c:pt idx="4">
                  <c:v>7.4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B-CA8A-42FE-BB42-6A89335046A0}"/>
            </c:ext>
          </c:extLst>
        </c:ser>
        <c:dLbls>
          <c:showLegendKey val="0"/>
          <c:showVal val="0"/>
          <c:showCatName val="0"/>
          <c:showSerName val="0"/>
          <c:showPercent val="0"/>
          <c:showBubbleSize val="0"/>
        </c:dLbls>
        <c:axId val="73970048"/>
        <c:axId val="73971968"/>
      </c:scatterChart>
      <c:valAx>
        <c:axId val="73970048"/>
        <c:scaling>
          <c:orientation val="minMax"/>
          <c:max val="12.1"/>
          <c:min val="7.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971968"/>
        <c:crosses val="autoZero"/>
        <c:crossBetween val="midCat"/>
      </c:valAx>
      <c:valAx>
        <c:axId val="73971968"/>
        <c:scaling>
          <c:orientation val="minMax"/>
          <c:max val="18"/>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970048"/>
        <c:crosses val="autoZero"/>
        <c:crossBetween val="midCat"/>
        <c:majorUnit val="2"/>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北海道比布町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元利償還金等については、一般会計債における過去の発行額の大きい起債の償還が順次終了してきたため、平成２６年度までは減少傾向にありましたが、平成２７年度より平成２４年度以降の借入金の償還が始まったことにより、増加に転じています。</a:t>
          </a:r>
        </a:p>
        <a:p>
          <a:r>
            <a:rPr kumimoji="1" lang="ja-JP" altLang="en-US" sz="1300">
              <a:latin typeface="ＭＳ ゴシック" pitchFamily="49" charset="-128"/>
              <a:ea typeface="ＭＳ ゴシック" pitchFamily="49" charset="-128"/>
            </a:rPr>
            <a:t>実質公債費比率の分子としては、元利償還金等が増加（平成２５年度比）しているため、増加傾向にあり、今後も大型事業の元利償還が順次始まることにより、さらなる上昇が見込まれます。</a:t>
          </a:r>
        </a:p>
        <a:p>
          <a:r>
            <a:rPr kumimoji="1" lang="ja-JP" altLang="en-US" sz="1300">
              <a:latin typeface="ＭＳ ゴシック" pitchFamily="49" charset="-128"/>
              <a:ea typeface="ＭＳ ゴシック" pitchFamily="49" charset="-128"/>
            </a:rPr>
            <a:t>これからも、地方債の発行を厳格に判断し、より一層の財政健全化に努めます。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北海道比布町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将来負担額については、一般会計等に係る地方債の現在高と公営企業債等繰入見込額の増加によって、増加に転じています。</a:t>
          </a:r>
        </a:p>
        <a:p>
          <a:r>
            <a:rPr kumimoji="1" lang="ja-JP" altLang="en-US" sz="1400">
              <a:latin typeface="ＭＳ ゴシック" pitchFamily="49" charset="-128"/>
              <a:ea typeface="ＭＳ ゴシック" pitchFamily="49" charset="-128"/>
            </a:rPr>
            <a:t>充当可能財源等については、充当可能基金の取り崩しによる減少があったものの、基準財政需要額算入見込額等の増加によって若干の増加傾向にあります。</a:t>
          </a:r>
        </a:p>
        <a:p>
          <a:r>
            <a:rPr kumimoji="1" lang="ja-JP" altLang="en-US" sz="1400">
              <a:latin typeface="ＭＳ ゴシック" pitchFamily="49" charset="-128"/>
              <a:ea typeface="ＭＳ ゴシック" pitchFamily="49" charset="-128"/>
            </a:rPr>
            <a:t>将来負担比率の分子としては増加に転じていることから、今後においては、新規事業の実施と将来世代の負債負担のバランスをさらに考慮した財政運営を図っていきます。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72</xdr:row>
      <xdr:rowOff>0</xdr:rowOff>
    </xdr:from>
    <xdr:to>
      <xdr:col>13</xdr:col>
      <xdr:colOff>0</xdr:colOff>
      <xdr:row>74</xdr:row>
      <xdr:rowOff>0</xdr:rowOff>
    </xdr:to>
    <xdr:sp macro="" textlink="">
      <xdr:nvSpPr>
        <xdr:cNvPr id="4" name="正方形/長方形 3"/>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5" name="正方形/長方形 4"/>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6" name="正方形/長方形 5"/>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北海道比布町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4" name="正方形/長方形 13"/>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3,828
3,826
86.90
4,216,833
4,021,496
195,083
2,187,423
4,160,277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2" name="正方形/長方形 21"/>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3" name="角丸四角形 22"/>
        <xdr:cNvSpPr/>
      </xdr:nvSpPr>
      <xdr:spPr>
        <a:xfrm>
          <a:off x="11074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4" name="正方形/長方形 23"/>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5" name="正方形/長方形 24"/>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6" name="直線コネクタ 25"/>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円/楕円 26"/>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8" name="フローチャート : 判断 27"/>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9" name="テキスト ボックス 28"/>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0" name="テキスト ボックス 29"/>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1" name="テキスト ボックス 30"/>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2" name="テキスト ボックス 31"/>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3" name="正方形/長方形 32"/>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4" name="正方形/長方形 33"/>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5" name="正方形/長方形 34"/>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6" name="正方形/長方形 35"/>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7" name="正方形/長方形 36"/>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8" name="正方形/長方形 37"/>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9" name="正方形/長方形 38"/>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0" name="正方形/長方形 39"/>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1" name="正方形/長方形 40"/>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2" name="正方形/長方形 41"/>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3" name="正方形/長方形 42"/>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4" name="正方形/長方形 43"/>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5" name="テキスト ボックス 44"/>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6" name="正方形/長方形 45"/>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7" name="正方形/長方形 46"/>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8" name="正方形/長方形 47"/>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9" name="正方形/長方形 48"/>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0" name="正方形/長方形 49"/>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1" name="正方形/長方形 50"/>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2" name="正方形/長方形 51"/>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3" name="テキスト ボックス 52"/>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a:rPr>
            <a:t>※</a:t>
          </a:r>
          <a:r>
            <a:rPr lang="ja-JP" altLang="en-US" sz="1100">
              <a:solidFill>
                <a:schemeClr val="dk1"/>
              </a:solidFill>
              <a:effectLst/>
              <a:latin typeface="+mn-lt"/>
              <a:ea typeface="+mn-ea"/>
              <a:cs typeface="+mn-cs"/>
            </a:rPr>
            <a:t>債務償還可能年数は総務省で算出式を精査中であり、財政状況資料集においては、平成２９年度より公表する</a:t>
          </a:r>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4" name="正方形/長方形 53"/>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5" name="正方形/長方形 54"/>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6" name="正方形/長方形 55"/>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7" name="正方形/長方形 56"/>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8" name="正方形/長方形 57"/>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9" name="テキスト ボックス 58"/>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0" name="テキスト ボックス 59"/>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北海道比布町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3,828
3,826
86.90
4,216,833
4,021,496
195,083
2,187,423
4,160,277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北海道比布町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3,828
3,826
86.90
4,216,833
4,021,496
195,083
2,187,423
4,160,277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北海道比布町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3,828
3,826
86.90
4,216,833
4,021,496
195,083
2,187,423
4,160,277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mn-lt"/>
              <a:ea typeface="+mn-ea"/>
              <a:cs typeface="+mn-cs"/>
            </a:rPr>
            <a:t>人口の減少や長引く景気の低迷、基幹産業である農業収入の減少、また、地理的条件により商工業の購買力が大経済圏（旭川市）に流出し、自主財源である町税が伸び悩んでいることが財政力指数低迷の大きな要因となっています。今後においても高齢化や生産年齢人口の減少が予想されることから、事業の見直しによる歳出のさらなる削減と行政の効率化に取り組むとともに、滞納整理機構を中心とした徴収率の向上を図り、自主財源の確保に努めます。</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162814</xdr:rowOff>
    </xdr:from>
    <xdr:to>
      <xdr:col>7</xdr:col>
      <xdr:colOff>152400</xdr:colOff>
      <xdr:row>43</xdr:row>
      <xdr:rowOff>162814</xdr:rowOff>
    </xdr:to>
    <xdr:cxnSp macro="">
      <xdr:nvCxnSpPr>
        <xdr:cNvPr id="65" name="直線コネクタ 64"/>
        <xdr:cNvCxnSpPr/>
      </xdr:nvCxnSpPr>
      <xdr:spPr>
        <a:xfrm>
          <a:off x="4114800" y="75351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84091</xdr:rowOff>
    </xdr:from>
    <xdr:ext cx="762000" cy="259045"/>
    <xdr:sp macro="" textlink="">
      <xdr:nvSpPr>
        <xdr:cNvPr id="66" name="財政力平均値テキスト"/>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162814</xdr:rowOff>
    </xdr:from>
    <xdr:to>
      <xdr:col>6</xdr:col>
      <xdr:colOff>0</xdr:colOff>
      <xdr:row>44</xdr:row>
      <xdr:rowOff>1016</xdr:rowOff>
    </xdr:to>
    <xdr:cxnSp macro="">
      <xdr:nvCxnSpPr>
        <xdr:cNvPr id="68" name="直線コネクタ 67"/>
        <xdr:cNvCxnSpPr/>
      </xdr:nvCxnSpPr>
      <xdr:spPr>
        <a:xfrm flipV="1">
          <a:off x="3225800" y="753516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36593</xdr:rowOff>
    </xdr:from>
    <xdr:ext cx="736600" cy="259045"/>
    <xdr:sp macro="" textlink="">
      <xdr:nvSpPr>
        <xdr:cNvPr id="70" name="テキスト ボックス 69"/>
        <xdr:cNvSpPr txBox="1"/>
      </xdr:nvSpPr>
      <xdr:spPr>
        <a:xfrm>
          <a:off x="3733800" y="758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1016</xdr:rowOff>
    </xdr:from>
    <xdr:to>
      <xdr:col>4</xdr:col>
      <xdr:colOff>482600</xdr:colOff>
      <xdr:row>44</xdr:row>
      <xdr:rowOff>1016</xdr:rowOff>
    </xdr:to>
    <xdr:cxnSp macro="">
      <xdr:nvCxnSpPr>
        <xdr:cNvPr id="71" name="直線コネクタ 70"/>
        <xdr:cNvCxnSpPr/>
      </xdr:nvCxnSpPr>
      <xdr:spPr>
        <a:xfrm>
          <a:off x="2336800" y="75448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46245</xdr:rowOff>
    </xdr:from>
    <xdr:ext cx="762000" cy="259045"/>
    <xdr:sp macro="" textlink="">
      <xdr:nvSpPr>
        <xdr:cNvPr id="73" name="テキスト ボックス 72"/>
        <xdr:cNvSpPr txBox="1"/>
      </xdr:nvSpPr>
      <xdr:spPr>
        <a:xfrm>
          <a:off x="2844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1016</xdr:rowOff>
    </xdr:from>
    <xdr:to>
      <xdr:col>3</xdr:col>
      <xdr:colOff>279400</xdr:colOff>
      <xdr:row>44</xdr:row>
      <xdr:rowOff>1016</xdr:rowOff>
    </xdr:to>
    <xdr:cxnSp macro="">
      <xdr:nvCxnSpPr>
        <xdr:cNvPr id="74" name="直線コネクタ 73"/>
        <xdr:cNvCxnSpPr/>
      </xdr:nvCxnSpPr>
      <xdr:spPr>
        <a:xfrm>
          <a:off x="1447800" y="75448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46245</xdr:rowOff>
    </xdr:from>
    <xdr:ext cx="762000" cy="259045"/>
    <xdr:sp macro="" textlink="">
      <xdr:nvSpPr>
        <xdr:cNvPr id="76" name="テキスト ボックス 75"/>
        <xdr:cNvSpPr txBox="1"/>
      </xdr:nvSpPr>
      <xdr:spPr>
        <a:xfrm>
          <a:off x="1955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36593</xdr:rowOff>
    </xdr:from>
    <xdr:ext cx="762000" cy="259045"/>
    <xdr:sp macro="" textlink="">
      <xdr:nvSpPr>
        <xdr:cNvPr id="78" name="テキスト ボックス 77"/>
        <xdr:cNvSpPr txBox="1"/>
      </xdr:nvSpPr>
      <xdr:spPr>
        <a:xfrm>
          <a:off x="1066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84" name="円/楕円 83"/>
        <xdr:cNvSpPr/>
      </xdr:nvSpPr>
      <xdr:spPr>
        <a:xfrm>
          <a:off x="49022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52341</xdr:rowOff>
    </xdr:from>
    <xdr:ext cx="762000" cy="259045"/>
    <xdr:sp macro="" textlink="">
      <xdr:nvSpPr>
        <xdr:cNvPr id="85" name="財政力該当値テキスト"/>
        <xdr:cNvSpPr txBox="1"/>
      </xdr:nvSpPr>
      <xdr:spPr>
        <a:xfrm>
          <a:off x="50419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112014</xdr:rowOff>
    </xdr:from>
    <xdr:to>
      <xdr:col>6</xdr:col>
      <xdr:colOff>50800</xdr:colOff>
      <xdr:row>44</xdr:row>
      <xdr:rowOff>42164</xdr:rowOff>
    </xdr:to>
    <xdr:sp macro="" textlink="">
      <xdr:nvSpPr>
        <xdr:cNvPr id="86" name="円/楕円 85"/>
        <xdr:cNvSpPr/>
      </xdr:nvSpPr>
      <xdr:spPr>
        <a:xfrm>
          <a:off x="4064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52341</xdr:rowOff>
    </xdr:from>
    <xdr:ext cx="736600" cy="259045"/>
    <xdr:sp macro="" textlink="">
      <xdr:nvSpPr>
        <xdr:cNvPr id="87" name="テキスト ボックス 86"/>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121666</xdr:rowOff>
    </xdr:from>
    <xdr:to>
      <xdr:col>4</xdr:col>
      <xdr:colOff>533400</xdr:colOff>
      <xdr:row>44</xdr:row>
      <xdr:rowOff>51816</xdr:rowOff>
    </xdr:to>
    <xdr:sp macro="" textlink="">
      <xdr:nvSpPr>
        <xdr:cNvPr id="88" name="円/楕円 87"/>
        <xdr:cNvSpPr/>
      </xdr:nvSpPr>
      <xdr:spPr>
        <a:xfrm>
          <a:off x="3175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61993</xdr:rowOff>
    </xdr:from>
    <xdr:ext cx="762000" cy="259045"/>
    <xdr:sp macro="" textlink="">
      <xdr:nvSpPr>
        <xdr:cNvPr id="89" name="テキスト ボックス 88"/>
        <xdr:cNvSpPr txBox="1"/>
      </xdr:nvSpPr>
      <xdr:spPr>
        <a:xfrm>
          <a:off x="2844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121666</xdr:rowOff>
    </xdr:from>
    <xdr:to>
      <xdr:col>3</xdr:col>
      <xdr:colOff>330200</xdr:colOff>
      <xdr:row>44</xdr:row>
      <xdr:rowOff>51816</xdr:rowOff>
    </xdr:to>
    <xdr:sp macro="" textlink="">
      <xdr:nvSpPr>
        <xdr:cNvPr id="90" name="円/楕円 89"/>
        <xdr:cNvSpPr/>
      </xdr:nvSpPr>
      <xdr:spPr>
        <a:xfrm>
          <a:off x="2286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61993</xdr:rowOff>
    </xdr:from>
    <xdr:ext cx="762000" cy="259045"/>
    <xdr:sp macro="" textlink="">
      <xdr:nvSpPr>
        <xdr:cNvPr id="91" name="テキスト ボックス 90"/>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92" name="円/楕円 91"/>
        <xdr:cNvSpPr/>
      </xdr:nvSpPr>
      <xdr:spPr>
        <a:xfrm>
          <a:off x="1397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61993</xdr:rowOff>
    </xdr:from>
    <xdr:ext cx="762000" cy="259045"/>
    <xdr:sp macro="" textlink="">
      <xdr:nvSpPr>
        <xdr:cNvPr id="93" name="テキスト ボックス 92"/>
        <xdr:cNvSpPr txBox="1"/>
      </xdr:nvSpPr>
      <xdr:spPr>
        <a:xfrm>
          <a:off x="1066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事務事業の見直しや公債費の減少により経費の抑制に努めていますが、町単独事業が増加傾向にあり、類似団体及び全国平均</a:t>
          </a:r>
          <a:r>
            <a:rPr kumimoji="1" lang="ja-JP" altLang="en-US" sz="1300" b="0" i="0" baseline="0">
              <a:solidFill>
                <a:schemeClr val="dk1"/>
              </a:solidFill>
              <a:effectLst/>
              <a:latin typeface="+mn-lt"/>
              <a:ea typeface="+mn-ea"/>
              <a:cs typeface="+mn-cs"/>
            </a:rPr>
            <a:t>と同程度と</a:t>
          </a:r>
          <a:r>
            <a:rPr kumimoji="1" lang="ja-JP" altLang="ja-JP" sz="1300" b="0" i="0" baseline="0">
              <a:solidFill>
                <a:schemeClr val="dk1"/>
              </a:solidFill>
              <a:effectLst/>
              <a:latin typeface="+mn-lt"/>
              <a:ea typeface="+mn-ea"/>
              <a:cs typeface="+mn-cs"/>
            </a:rPr>
            <a:t>なっています。</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今後においても、人件費や地方債の発行の抑制、事務事業の更なる見直しを図り、経常経費の削減に努めます。</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32476</xdr:rowOff>
    </xdr:from>
    <xdr:to>
      <xdr:col>7</xdr:col>
      <xdr:colOff>152400</xdr:colOff>
      <xdr:row>64</xdr:row>
      <xdr:rowOff>35923</xdr:rowOff>
    </xdr:to>
    <xdr:cxnSp macro="">
      <xdr:nvCxnSpPr>
        <xdr:cNvPr id="130" name="直線コネクタ 129"/>
        <xdr:cNvCxnSpPr/>
      </xdr:nvCxnSpPr>
      <xdr:spPr>
        <a:xfrm>
          <a:off x="4114800" y="11005276"/>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1650</xdr:rowOff>
    </xdr:from>
    <xdr:ext cx="762000" cy="259045"/>
    <xdr:sp macro="" textlink="">
      <xdr:nvSpPr>
        <xdr:cNvPr id="131" name="財政構造の弾力性平均値テキスト"/>
        <xdr:cNvSpPr txBox="1"/>
      </xdr:nvSpPr>
      <xdr:spPr>
        <a:xfrm>
          <a:off x="5041900" y="10803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25581</xdr:rowOff>
    </xdr:from>
    <xdr:to>
      <xdr:col>6</xdr:col>
      <xdr:colOff>0</xdr:colOff>
      <xdr:row>64</xdr:row>
      <xdr:rowOff>32476</xdr:rowOff>
    </xdr:to>
    <xdr:cxnSp macro="">
      <xdr:nvCxnSpPr>
        <xdr:cNvPr id="133" name="直線コネクタ 132"/>
        <xdr:cNvCxnSpPr/>
      </xdr:nvCxnSpPr>
      <xdr:spPr>
        <a:xfrm>
          <a:off x="3225800" y="1099838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34851</xdr:rowOff>
    </xdr:from>
    <xdr:ext cx="736600" cy="259045"/>
    <xdr:sp macro="" textlink="">
      <xdr:nvSpPr>
        <xdr:cNvPr id="135" name="テキスト ボックス 134"/>
        <xdr:cNvSpPr txBox="1"/>
      </xdr:nvSpPr>
      <xdr:spPr>
        <a:xfrm>
          <a:off x="3733800" y="10664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110853</xdr:rowOff>
    </xdr:from>
    <xdr:to>
      <xdr:col>4</xdr:col>
      <xdr:colOff>482600</xdr:colOff>
      <xdr:row>64</xdr:row>
      <xdr:rowOff>25581</xdr:rowOff>
    </xdr:to>
    <xdr:cxnSp macro="">
      <xdr:nvCxnSpPr>
        <xdr:cNvPr id="136" name="直線コネクタ 135"/>
        <xdr:cNvCxnSpPr/>
      </xdr:nvCxnSpPr>
      <xdr:spPr>
        <a:xfrm>
          <a:off x="2336800" y="1091220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95630</xdr:rowOff>
    </xdr:from>
    <xdr:ext cx="762000" cy="259045"/>
    <xdr:sp macro="" textlink="">
      <xdr:nvSpPr>
        <xdr:cNvPr id="138" name="テキスト ボックス 137"/>
        <xdr:cNvSpPr txBox="1"/>
      </xdr:nvSpPr>
      <xdr:spPr>
        <a:xfrm>
          <a:off x="2844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79828</xdr:rowOff>
    </xdr:from>
    <xdr:to>
      <xdr:col>3</xdr:col>
      <xdr:colOff>279400</xdr:colOff>
      <xdr:row>63</xdr:row>
      <xdr:rowOff>110853</xdr:rowOff>
    </xdr:to>
    <xdr:cxnSp macro="">
      <xdr:nvCxnSpPr>
        <xdr:cNvPr id="139" name="直線コネクタ 138"/>
        <xdr:cNvCxnSpPr/>
      </xdr:nvCxnSpPr>
      <xdr:spPr>
        <a:xfrm>
          <a:off x="1447800" y="1088117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156771</xdr:rowOff>
    </xdr:from>
    <xdr:ext cx="762000" cy="259045"/>
    <xdr:sp macro="" textlink="">
      <xdr:nvSpPr>
        <xdr:cNvPr id="141" name="テキスト ボックス 140"/>
        <xdr:cNvSpPr txBox="1"/>
      </xdr:nvSpPr>
      <xdr:spPr>
        <a:xfrm>
          <a:off x="1955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153324</xdr:rowOff>
    </xdr:from>
    <xdr:ext cx="762000" cy="259045"/>
    <xdr:sp macro="" textlink="">
      <xdr:nvSpPr>
        <xdr:cNvPr id="143" name="テキスト ボックス 142"/>
        <xdr:cNvSpPr txBox="1"/>
      </xdr:nvSpPr>
      <xdr:spPr>
        <a:xfrm>
          <a:off x="1066800" y="1095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49" name="円/楕円 148"/>
        <xdr:cNvSpPr/>
      </xdr:nvSpPr>
      <xdr:spPr>
        <a:xfrm>
          <a:off x="49022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128650</xdr:rowOff>
    </xdr:from>
    <xdr:ext cx="762000" cy="259045"/>
    <xdr:sp macro="" textlink="">
      <xdr:nvSpPr>
        <xdr:cNvPr id="150" name="財政構造の弾力性該当値テキスト"/>
        <xdr:cNvSpPr txBox="1"/>
      </xdr:nvSpPr>
      <xdr:spPr>
        <a:xfrm>
          <a:off x="5041900" y="10930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153126</xdr:rowOff>
    </xdr:from>
    <xdr:to>
      <xdr:col>6</xdr:col>
      <xdr:colOff>50800</xdr:colOff>
      <xdr:row>64</xdr:row>
      <xdr:rowOff>83276</xdr:rowOff>
    </xdr:to>
    <xdr:sp macro="" textlink="">
      <xdr:nvSpPr>
        <xdr:cNvPr id="151" name="円/楕円 150"/>
        <xdr:cNvSpPr/>
      </xdr:nvSpPr>
      <xdr:spPr>
        <a:xfrm>
          <a:off x="4064000" y="1095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68053</xdr:rowOff>
    </xdr:from>
    <xdr:ext cx="736600" cy="259045"/>
    <xdr:sp macro="" textlink="">
      <xdr:nvSpPr>
        <xdr:cNvPr id="152" name="テキスト ボックス 151"/>
        <xdr:cNvSpPr txBox="1"/>
      </xdr:nvSpPr>
      <xdr:spPr>
        <a:xfrm>
          <a:off x="3733800" y="11040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146231</xdr:rowOff>
    </xdr:from>
    <xdr:to>
      <xdr:col>4</xdr:col>
      <xdr:colOff>533400</xdr:colOff>
      <xdr:row>64</xdr:row>
      <xdr:rowOff>76381</xdr:rowOff>
    </xdr:to>
    <xdr:sp macro="" textlink="">
      <xdr:nvSpPr>
        <xdr:cNvPr id="153" name="円/楕円 152"/>
        <xdr:cNvSpPr/>
      </xdr:nvSpPr>
      <xdr:spPr>
        <a:xfrm>
          <a:off x="3175000" y="1094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86558</xdr:rowOff>
    </xdr:from>
    <xdr:ext cx="762000" cy="259045"/>
    <xdr:sp macro="" textlink="">
      <xdr:nvSpPr>
        <xdr:cNvPr id="154" name="テキスト ボックス 153"/>
        <xdr:cNvSpPr txBox="1"/>
      </xdr:nvSpPr>
      <xdr:spPr>
        <a:xfrm>
          <a:off x="2844800" y="10716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60053</xdr:rowOff>
    </xdr:from>
    <xdr:to>
      <xdr:col>3</xdr:col>
      <xdr:colOff>330200</xdr:colOff>
      <xdr:row>63</xdr:row>
      <xdr:rowOff>161653</xdr:rowOff>
    </xdr:to>
    <xdr:sp macro="" textlink="">
      <xdr:nvSpPr>
        <xdr:cNvPr id="155" name="円/楕円 154"/>
        <xdr:cNvSpPr/>
      </xdr:nvSpPr>
      <xdr:spPr>
        <a:xfrm>
          <a:off x="2286000" y="108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380</xdr:rowOff>
    </xdr:from>
    <xdr:ext cx="762000" cy="259045"/>
    <xdr:sp macro="" textlink="">
      <xdr:nvSpPr>
        <xdr:cNvPr id="156" name="テキスト ボックス 155"/>
        <xdr:cNvSpPr txBox="1"/>
      </xdr:nvSpPr>
      <xdr:spPr>
        <a:xfrm>
          <a:off x="1955800" y="1063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29028</xdr:rowOff>
    </xdr:from>
    <xdr:to>
      <xdr:col>2</xdr:col>
      <xdr:colOff>127000</xdr:colOff>
      <xdr:row>63</xdr:row>
      <xdr:rowOff>130628</xdr:rowOff>
    </xdr:to>
    <xdr:sp macro="" textlink="">
      <xdr:nvSpPr>
        <xdr:cNvPr id="157" name="円/楕円 156"/>
        <xdr:cNvSpPr/>
      </xdr:nvSpPr>
      <xdr:spPr>
        <a:xfrm>
          <a:off x="1397000" y="108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140805</xdr:rowOff>
    </xdr:from>
    <xdr:ext cx="762000" cy="259045"/>
    <xdr:sp macro="" textlink="">
      <xdr:nvSpPr>
        <xdr:cNvPr id="158" name="テキスト ボックス 157"/>
        <xdr:cNvSpPr txBox="1"/>
      </xdr:nvSpPr>
      <xdr:spPr>
        <a:xfrm>
          <a:off x="1066800" y="1059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[364,594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mn-lt"/>
              <a:ea typeface="+mn-ea"/>
              <a:cs typeface="+mn-cs"/>
            </a:rPr>
            <a:t>当町において、類似団体平均と比較し、人件費・物件費等が低くなっている要因としては、指定管理者制度の導入が挙げられます。しかし、町立診療所の民間委託や一部の観光施設関係支出については一般会計内で行っていることから、今後においても、指定管理者制度の導入の検討などのほか、事業の見直しによる需要費や委託料等のさらなる削減に努めます。</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100467</xdr:rowOff>
    </xdr:from>
    <xdr:to>
      <xdr:col>7</xdr:col>
      <xdr:colOff>152400</xdr:colOff>
      <xdr:row>82</xdr:row>
      <xdr:rowOff>103250</xdr:rowOff>
    </xdr:to>
    <xdr:cxnSp macro="">
      <xdr:nvCxnSpPr>
        <xdr:cNvPr id="194" name="直線コネクタ 193"/>
        <xdr:cNvCxnSpPr/>
      </xdr:nvCxnSpPr>
      <xdr:spPr>
        <a:xfrm>
          <a:off x="4114800" y="14159367"/>
          <a:ext cx="838200" cy="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73717</xdr:rowOff>
    </xdr:from>
    <xdr:ext cx="762000" cy="259045"/>
    <xdr:sp macro="" textlink="">
      <xdr:nvSpPr>
        <xdr:cNvPr id="195" name="人件費・物件費等の状況平均値テキスト"/>
        <xdr:cNvSpPr txBox="1"/>
      </xdr:nvSpPr>
      <xdr:spPr>
        <a:xfrm>
          <a:off x="5041900" y="14132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86415</xdr:rowOff>
    </xdr:from>
    <xdr:to>
      <xdr:col>6</xdr:col>
      <xdr:colOff>0</xdr:colOff>
      <xdr:row>82</xdr:row>
      <xdr:rowOff>100467</xdr:rowOff>
    </xdr:to>
    <xdr:cxnSp macro="">
      <xdr:nvCxnSpPr>
        <xdr:cNvPr id="197" name="直線コネクタ 196"/>
        <xdr:cNvCxnSpPr/>
      </xdr:nvCxnSpPr>
      <xdr:spPr>
        <a:xfrm>
          <a:off x="3225800" y="14145315"/>
          <a:ext cx="889000" cy="1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164623</xdr:rowOff>
    </xdr:from>
    <xdr:ext cx="736600" cy="259045"/>
    <xdr:sp macro="" textlink="">
      <xdr:nvSpPr>
        <xdr:cNvPr id="199" name="テキスト ボックス 198"/>
        <xdr:cNvSpPr txBox="1"/>
      </xdr:nvSpPr>
      <xdr:spPr>
        <a:xfrm>
          <a:off x="3733800" y="14223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59541</xdr:rowOff>
    </xdr:from>
    <xdr:to>
      <xdr:col>4</xdr:col>
      <xdr:colOff>482600</xdr:colOff>
      <xdr:row>82</xdr:row>
      <xdr:rowOff>86415</xdr:rowOff>
    </xdr:to>
    <xdr:cxnSp macro="">
      <xdr:nvCxnSpPr>
        <xdr:cNvPr id="200" name="直線コネクタ 199"/>
        <xdr:cNvCxnSpPr/>
      </xdr:nvCxnSpPr>
      <xdr:spPr>
        <a:xfrm>
          <a:off x="2336800" y="14118441"/>
          <a:ext cx="889000" cy="2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157535</xdr:rowOff>
    </xdr:from>
    <xdr:ext cx="762000" cy="259045"/>
    <xdr:sp macro="" textlink="">
      <xdr:nvSpPr>
        <xdr:cNvPr id="202" name="テキスト ボックス 201"/>
        <xdr:cNvSpPr txBox="1"/>
      </xdr:nvSpPr>
      <xdr:spPr>
        <a:xfrm>
          <a:off x="2844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39447</xdr:rowOff>
    </xdr:from>
    <xdr:to>
      <xdr:col>3</xdr:col>
      <xdr:colOff>279400</xdr:colOff>
      <xdr:row>82</xdr:row>
      <xdr:rowOff>59541</xdr:rowOff>
    </xdr:to>
    <xdr:cxnSp macro="">
      <xdr:nvCxnSpPr>
        <xdr:cNvPr id="203" name="直線コネクタ 202"/>
        <xdr:cNvCxnSpPr/>
      </xdr:nvCxnSpPr>
      <xdr:spPr>
        <a:xfrm>
          <a:off x="1447800" y="14098347"/>
          <a:ext cx="889000" cy="2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127919</xdr:rowOff>
    </xdr:from>
    <xdr:ext cx="762000" cy="259045"/>
    <xdr:sp macro="" textlink="">
      <xdr:nvSpPr>
        <xdr:cNvPr id="205" name="テキスト ボックス 204"/>
        <xdr:cNvSpPr txBox="1"/>
      </xdr:nvSpPr>
      <xdr:spPr>
        <a:xfrm>
          <a:off x="1955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132813</xdr:rowOff>
    </xdr:from>
    <xdr:ext cx="762000" cy="259045"/>
    <xdr:sp macro="" textlink="">
      <xdr:nvSpPr>
        <xdr:cNvPr id="207" name="テキスト ボックス 206"/>
        <xdr:cNvSpPr txBox="1"/>
      </xdr:nvSpPr>
      <xdr:spPr>
        <a:xfrm>
          <a:off x="1066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52450</xdr:rowOff>
    </xdr:from>
    <xdr:to>
      <xdr:col>7</xdr:col>
      <xdr:colOff>203200</xdr:colOff>
      <xdr:row>82</xdr:row>
      <xdr:rowOff>154050</xdr:rowOff>
    </xdr:to>
    <xdr:sp macro="" textlink="">
      <xdr:nvSpPr>
        <xdr:cNvPr id="213" name="円/楕円 212"/>
        <xdr:cNvSpPr/>
      </xdr:nvSpPr>
      <xdr:spPr>
        <a:xfrm>
          <a:off x="4902200" y="1411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68977</xdr:rowOff>
    </xdr:from>
    <xdr:ext cx="762000" cy="259045"/>
    <xdr:sp macro="" textlink="">
      <xdr:nvSpPr>
        <xdr:cNvPr id="214" name="人件費・物件費等の状況該当値テキスト"/>
        <xdr:cNvSpPr txBox="1"/>
      </xdr:nvSpPr>
      <xdr:spPr>
        <a:xfrm>
          <a:off x="5041900" y="1395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364,594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49667</xdr:rowOff>
    </xdr:from>
    <xdr:to>
      <xdr:col>6</xdr:col>
      <xdr:colOff>50800</xdr:colOff>
      <xdr:row>82</xdr:row>
      <xdr:rowOff>151267</xdr:rowOff>
    </xdr:to>
    <xdr:sp macro="" textlink="">
      <xdr:nvSpPr>
        <xdr:cNvPr id="215" name="円/楕円 214"/>
        <xdr:cNvSpPr/>
      </xdr:nvSpPr>
      <xdr:spPr>
        <a:xfrm>
          <a:off x="4064000" y="1410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161444</xdr:rowOff>
    </xdr:from>
    <xdr:ext cx="736600" cy="259045"/>
    <xdr:sp macro="" textlink="">
      <xdr:nvSpPr>
        <xdr:cNvPr id="216" name="テキスト ボックス 215"/>
        <xdr:cNvSpPr txBox="1"/>
      </xdr:nvSpPr>
      <xdr:spPr>
        <a:xfrm>
          <a:off x="3733800" y="13877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362,172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35615</xdr:rowOff>
    </xdr:from>
    <xdr:to>
      <xdr:col>4</xdr:col>
      <xdr:colOff>533400</xdr:colOff>
      <xdr:row>82</xdr:row>
      <xdr:rowOff>137215</xdr:rowOff>
    </xdr:to>
    <xdr:sp macro="" textlink="">
      <xdr:nvSpPr>
        <xdr:cNvPr id="217" name="円/楕円 216"/>
        <xdr:cNvSpPr/>
      </xdr:nvSpPr>
      <xdr:spPr>
        <a:xfrm>
          <a:off x="3175000" y="1409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147392</xdr:rowOff>
    </xdr:from>
    <xdr:ext cx="762000" cy="259045"/>
    <xdr:sp macro="" textlink="">
      <xdr:nvSpPr>
        <xdr:cNvPr id="218" name="テキスト ボックス 217"/>
        <xdr:cNvSpPr txBox="1"/>
      </xdr:nvSpPr>
      <xdr:spPr>
        <a:xfrm>
          <a:off x="2844800" y="1386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349,943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8741</xdr:rowOff>
    </xdr:from>
    <xdr:to>
      <xdr:col>3</xdr:col>
      <xdr:colOff>330200</xdr:colOff>
      <xdr:row>82</xdr:row>
      <xdr:rowOff>110341</xdr:rowOff>
    </xdr:to>
    <xdr:sp macro="" textlink="">
      <xdr:nvSpPr>
        <xdr:cNvPr id="219" name="円/楕円 218"/>
        <xdr:cNvSpPr/>
      </xdr:nvSpPr>
      <xdr:spPr>
        <a:xfrm>
          <a:off x="2286000" y="1406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120518</xdr:rowOff>
    </xdr:from>
    <xdr:ext cx="762000" cy="259045"/>
    <xdr:sp macro="" textlink="">
      <xdr:nvSpPr>
        <xdr:cNvPr id="220" name="テキスト ボックス 219"/>
        <xdr:cNvSpPr txBox="1"/>
      </xdr:nvSpPr>
      <xdr:spPr>
        <a:xfrm>
          <a:off x="1955800" y="13836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326,554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160097</xdr:rowOff>
    </xdr:from>
    <xdr:to>
      <xdr:col>2</xdr:col>
      <xdr:colOff>127000</xdr:colOff>
      <xdr:row>82</xdr:row>
      <xdr:rowOff>90247</xdr:rowOff>
    </xdr:to>
    <xdr:sp macro="" textlink="">
      <xdr:nvSpPr>
        <xdr:cNvPr id="221" name="円/楕円 220"/>
        <xdr:cNvSpPr/>
      </xdr:nvSpPr>
      <xdr:spPr>
        <a:xfrm>
          <a:off x="1397000" y="1404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100424</xdr:rowOff>
    </xdr:from>
    <xdr:ext cx="762000" cy="259045"/>
    <xdr:sp macro="" textlink="">
      <xdr:nvSpPr>
        <xdr:cNvPr id="222" name="テキスト ボックス 221"/>
        <xdr:cNvSpPr txBox="1"/>
      </xdr:nvSpPr>
      <xdr:spPr>
        <a:xfrm>
          <a:off x="1066800" y="13816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309,067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mn-lt"/>
              <a:ea typeface="+mn-ea"/>
              <a:cs typeface="+mn-cs"/>
            </a:rPr>
            <a:t>職員の年齢構成に伴い指数が変動するため、職員数の少ない小規模自治体においては、各年ごとに指数が大きく変動します。</a:t>
          </a:r>
          <a:r>
            <a:rPr kumimoji="1" lang="ja-JP" altLang="en-US" sz="1300" b="0" i="0" baseline="0">
              <a:solidFill>
                <a:schemeClr val="dk1"/>
              </a:solidFill>
              <a:effectLst/>
              <a:latin typeface="+mn-lt"/>
              <a:ea typeface="+mn-ea"/>
              <a:cs typeface="+mn-cs"/>
            </a:rPr>
            <a:t>減少</a:t>
          </a:r>
          <a:r>
            <a:rPr kumimoji="1" lang="ja-JP" altLang="ja-JP" sz="1300" b="0" i="0" baseline="0">
              <a:solidFill>
                <a:schemeClr val="dk1"/>
              </a:solidFill>
              <a:effectLst/>
              <a:latin typeface="+mn-lt"/>
              <a:ea typeface="+mn-ea"/>
              <a:cs typeface="+mn-cs"/>
            </a:rPr>
            <a:t>の要因としては、年齢構成区分に変動が生じたことによるものです。今後も、国の給与制度を考慮するとともに、本町の財政状況とも照らし合わせ、適正な職員給与水準の維持に努めます。</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126492</xdr:rowOff>
    </xdr:from>
    <xdr:to>
      <xdr:col>24</xdr:col>
      <xdr:colOff>558800</xdr:colOff>
      <xdr:row>87</xdr:row>
      <xdr:rowOff>21844</xdr:rowOff>
    </xdr:to>
    <xdr:cxnSp macro="">
      <xdr:nvCxnSpPr>
        <xdr:cNvPr id="249" name="直線コネクタ 248"/>
        <xdr:cNvCxnSpPr/>
      </xdr:nvCxnSpPr>
      <xdr:spPr>
        <a:xfrm flipV="1">
          <a:off x="17018000" y="1384249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165371</xdr:rowOff>
    </xdr:from>
    <xdr:ext cx="762000" cy="259045"/>
    <xdr:sp macro="" textlink="">
      <xdr:nvSpPr>
        <xdr:cNvPr id="250" name="給与水準   （国との比較）最小値テキスト"/>
        <xdr:cNvSpPr txBox="1"/>
      </xdr:nvSpPr>
      <xdr:spPr>
        <a:xfrm>
          <a:off x="17106900" y="1491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21844</xdr:rowOff>
    </xdr:from>
    <xdr:to>
      <xdr:col>24</xdr:col>
      <xdr:colOff>647700</xdr:colOff>
      <xdr:row>87</xdr:row>
      <xdr:rowOff>21844</xdr:rowOff>
    </xdr:to>
    <xdr:cxnSp macro="">
      <xdr:nvCxnSpPr>
        <xdr:cNvPr id="251" name="直線コネクタ 250"/>
        <xdr:cNvCxnSpPr/>
      </xdr:nvCxnSpPr>
      <xdr:spPr>
        <a:xfrm>
          <a:off x="16929100" y="1493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41419</xdr:rowOff>
    </xdr:from>
    <xdr:ext cx="762000" cy="259045"/>
    <xdr:sp macro="" textlink="">
      <xdr:nvSpPr>
        <xdr:cNvPr id="252" name="給与水準   （国との比較）最大値テキスト"/>
        <xdr:cNvSpPr txBox="1"/>
      </xdr:nvSpPr>
      <xdr:spPr>
        <a:xfrm>
          <a:off x="17106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80</xdr:row>
      <xdr:rowOff>126492</xdr:rowOff>
    </xdr:from>
    <xdr:to>
      <xdr:col>24</xdr:col>
      <xdr:colOff>647700</xdr:colOff>
      <xdr:row>80</xdr:row>
      <xdr:rowOff>126492</xdr:rowOff>
    </xdr:to>
    <xdr:cxnSp macro="">
      <xdr:nvCxnSpPr>
        <xdr:cNvPr id="253" name="直線コネクタ 252"/>
        <xdr:cNvCxnSpPr/>
      </xdr:nvCxnSpPr>
      <xdr:spPr>
        <a:xfrm>
          <a:off x="16929100" y="138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152400</xdr:rowOff>
    </xdr:from>
    <xdr:to>
      <xdr:col>24</xdr:col>
      <xdr:colOff>558800</xdr:colOff>
      <xdr:row>86</xdr:row>
      <xdr:rowOff>254</xdr:rowOff>
    </xdr:to>
    <xdr:cxnSp macro="">
      <xdr:nvCxnSpPr>
        <xdr:cNvPr id="254" name="直線コネクタ 253"/>
        <xdr:cNvCxnSpPr/>
      </xdr:nvCxnSpPr>
      <xdr:spPr>
        <a:xfrm flipV="1">
          <a:off x="16179800" y="1472565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7129</xdr:rowOff>
    </xdr:from>
    <xdr:ext cx="762000" cy="259045"/>
    <xdr:sp macro="" textlink="">
      <xdr:nvSpPr>
        <xdr:cNvPr id="255" name="給与水準   （国との比較）平均値テキスト"/>
        <xdr:cNvSpPr txBox="1"/>
      </xdr:nvSpPr>
      <xdr:spPr>
        <a:xfrm>
          <a:off x="17106900" y="1440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56" name="フローチャート : 判断 255"/>
        <xdr:cNvSpPr/>
      </xdr:nvSpPr>
      <xdr:spPr>
        <a:xfrm>
          <a:off x="16967200" y="1456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162052</xdr:rowOff>
    </xdr:from>
    <xdr:to>
      <xdr:col>23</xdr:col>
      <xdr:colOff>406400</xdr:colOff>
      <xdr:row>86</xdr:row>
      <xdr:rowOff>254</xdr:rowOff>
    </xdr:to>
    <xdr:cxnSp macro="">
      <xdr:nvCxnSpPr>
        <xdr:cNvPr id="257" name="直線コネクタ 256"/>
        <xdr:cNvCxnSpPr/>
      </xdr:nvCxnSpPr>
      <xdr:spPr>
        <a:xfrm>
          <a:off x="15290800" y="1473530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254</xdr:rowOff>
    </xdr:from>
    <xdr:to>
      <xdr:col>23</xdr:col>
      <xdr:colOff>457200</xdr:colOff>
      <xdr:row>85</xdr:row>
      <xdr:rowOff>101854</xdr:rowOff>
    </xdr:to>
    <xdr:sp macro="" textlink="">
      <xdr:nvSpPr>
        <xdr:cNvPr id="258" name="フローチャート : 判断 257"/>
        <xdr:cNvSpPr/>
      </xdr:nvSpPr>
      <xdr:spPr>
        <a:xfrm>
          <a:off x="16129000" y="1457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112031</xdr:rowOff>
    </xdr:from>
    <xdr:ext cx="736600" cy="259045"/>
    <xdr:sp macro="" textlink="">
      <xdr:nvSpPr>
        <xdr:cNvPr id="259" name="テキスト ボックス 258"/>
        <xdr:cNvSpPr txBox="1"/>
      </xdr:nvSpPr>
      <xdr:spPr>
        <a:xfrm>
          <a:off x="15798800" y="1434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162052</xdr:rowOff>
    </xdr:from>
    <xdr:to>
      <xdr:col>22</xdr:col>
      <xdr:colOff>203200</xdr:colOff>
      <xdr:row>86</xdr:row>
      <xdr:rowOff>9906</xdr:rowOff>
    </xdr:to>
    <xdr:cxnSp macro="">
      <xdr:nvCxnSpPr>
        <xdr:cNvPr id="260" name="直線コネクタ 259"/>
        <xdr:cNvCxnSpPr/>
      </xdr:nvCxnSpPr>
      <xdr:spPr>
        <a:xfrm flipV="1">
          <a:off x="14401800" y="1473530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152400</xdr:rowOff>
    </xdr:from>
    <xdr:to>
      <xdr:col>22</xdr:col>
      <xdr:colOff>254000</xdr:colOff>
      <xdr:row>85</xdr:row>
      <xdr:rowOff>82550</xdr:rowOff>
    </xdr:to>
    <xdr:sp macro="" textlink="">
      <xdr:nvSpPr>
        <xdr:cNvPr id="261" name="フローチャート : 判断 260"/>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92727</xdr:rowOff>
    </xdr:from>
    <xdr:ext cx="762000" cy="259045"/>
    <xdr:sp macro="" textlink="">
      <xdr:nvSpPr>
        <xdr:cNvPr id="262" name="テキスト ボックス 261"/>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9906</xdr:rowOff>
    </xdr:from>
    <xdr:to>
      <xdr:col>21</xdr:col>
      <xdr:colOff>0</xdr:colOff>
      <xdr:row>87</xdr:row>
      <xdr:rowOff>142494</xdr:rowOff>
    </xdr:to>
    <xdr:cxnSp macro="">
      <xdr:nvCxnSpPr>
        <xdr:cNvPr id="263" name="直線コネクタ 262"/>
        <xdr:cNvCxnSpPr/>
      </xdr:nvCxnSpPr>
      <xdr:spPr>
        <a:xfrm flipV="1">
          <a:off x="13512800" y="14754606"/>
          <a:ext cx="8890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133096</xdr:rowOff>
    </xdr:from>
    <xdr:to>
      <xdr:col>21</xdr:col>
      <xdr:colOff>50800</xdr:colOff>
      <xdr:row>85</xdr:row>
      <xdr:rowOff>63246</xdr:rowOff>
    </xdr:to>
    <xdr:sp macro="" textlink="">
      <xdr:nvSpPr>
        <xdr:cNvPr id="264" name="フローチャート : 判断 263"/>
        <xdr:cNvSpPr/>
      </xdr:nvSpPr>
      <xdr:spPr>
        <a:xfrm>
          <a:off x="14351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73423</xdr:rowOff>
    </xdr:from>
    <xdr:ext cx="762000" cy="259045"/>
    <xdr:sp macro="" textlink="">
      <xdr:nvSpPr>
        <xdr:cNvPr id="265" name="テキスト ボックス 264"/>
        <xdr:cNvSpPr txBox="1"/>
      </xdr:nvSpPr>
      <xdr:spPr>
        <a:xfrm>
          <a:off x="14020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161798</xdr:rowOff>
    </xdr:from>
    <xdr:to>
      <xdr:col>19</xdr:col>
      <xdr:colOff>533400</xdr:colOff>
      <xdr:row>87</xdr:row>
      <xdr:rowOff>91948</xdr:rowOff>
    </xdr:to>
    <xdr:sp macro="" textlink="">
      <xdr:nvSpPr>
        <xdr:cNvPr id="266" name="フローチャート : 判断 265"/>
        <xdr:cNvSpPr/>
      </xdr:nvSpPr>
      <xdr:spPr>
        <a:xfrm>
          <a:off x="13462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102125</xdr:rowOff>
    </xdr:from>
    <xdr:ext cx="762000" cy="259045"/>
    <xdr:sp macro="" textlink="">
      <xdr:nvSpPr>
        <xdr:cNvPr id="267" name="テキスト ボックス 266"/>
        <xdr:cNvSpPr txBox="1"/>
      </xdr:nvSpPr>
      <xdr:spPr>
        <a:xfrm>
          <a:off x="13131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101600</xdr:rowOff>
    </xdr:from>
    <xdr:to>
      <xdr:col>24</xdr:col>
      <xdr:colOff>609600</xdr:colOff>
      <xdr:row>86</xdr:row>
      <xdr:rowOff>31750</xdr:rowOff>
    </xdr:to>
    <xdr:sp macro="" textlink="">
      <xdr:nvSpPr>
        <xdr:cNvPr id="273" name="円/楕円 272"/>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73677</xdr:rowOff>
    </xdr:from>
    <xdr:ext cx="762000" cy="259045"/>
    <xdr:sp macro="" textlink="">
      <xdr:nvSpPr>
        <xdr:cNvPr id="274" name="給与水準   （国との比較）該当値テキスト"/>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120904</xdr:rowOff>
    </xdr:from>
    <xdr:to>
      <xdr:col>23</xdr:col>
      <xdr:colOff>457200</xdr:colOff>
      <xdr:row>86</xdr:row>
      <xdr:rowOff>51054</xdr:rowOff>
    </xdr:to>
    <xdr:sp macro="" textlink="">
      <xdr:nvSpPr>
        <xdr:cNvPr id="275" name="円/楕円 274"/>
        <xdr:cNvSpPr/>
      </xdr:nvSpPr>
      <xdr:spPr>
        <a:xfrm>
          <a:off x="16129000" y="1469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35831</xdr:rowOff>
    </xdr:from>
    <xdr:ext cx="736600" cy="259045"/>
    <xdr:sp macro="" textlink="">
      <xdr:nvSpPr>
        <xdr:cNvPr id="276" name="テキスト ボックス 275"/>
        <xdr:cNvSpPr txBox="1"/>
      </xdr:nvSpPr>
      <xdr:spPr>
        <a:xfrm>
          <a:off x="15798800" y="1478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111252</xdr:rowOff>
    </xdr:from>
    <xdr:to>
      <xdr:col>22</xdr:col>
      <xdr:colOff>254000</xdr:colOff>
      <xdr:row>86</xdr:row>
      <xdr:rowOff>41402</xdr:rowOff>
    </xdr:to>
    <xdr:sp macro="" textlink="">
      <xdr:nvSpPr>
        <xdr:cNvPr id="277" name="円/楕円 276"/>
        <xdr:cNvSpPr/>
      </xdr:nvSpPr>
      <xdr:spPr>
        <a:xfrm>
          <a:off x="15240000" y="1468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26179</xdr:rowOff>
    </xdr:from>
    <xdr:ext cx="762000" cy="259045"/>
    <xdr:sp macro="" textlink="">
      <xdr:nvSpPr>
        <xdr:cNvPr id="278" name="テキスト ボックス 277"/>
        <xdr:cNvSpPr txBox="1"/>
      </xdr:nvSpPr>
      <xdr:spPr>
        <a:xfrm>
          <a:off x="14909800" y="1477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130556</xdr:rowOff>
    </xdr:from>
    <xdr:to>
      <xdr:col>21</xdr:col>
      <xdr:colOff>50800</xdr:colOff>
      <xdr:row>86</xdr:row>
      <xdr:rowOff>60706</xdr:rowOff>
    </xdr:to>
    <xdr:sp macro="" textlink="">
      <xdr:nvSpPr>
        <xdr:cNvPr id="279" name="円/楕円 278"/>
        <xdr:cNvSpPr/>
      </xdr:nvSpPr>
      <xdr:spPr>
        <a:xfrm>
          <a:off x="14351000" y="1470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45483</xdr:rowOff>
    </xdr:from>
    <xdr:ext cx="762000" cy="259045"/>
    <xdr:sp macro="" textlink="">
      <xdr:nvSpPr>
        <xdr:cNvPr id="280" name="テキスト ボックス 279"/>
        <xdr:cNvSpPr txBox="1"/>
      </xdr:nvSpPr>
      <xdr:spPr>
        <a:xfrm>
          <a:off x="14020800" y="1479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91694</xdr:rowOff>
    </xdr:from>
    <xdr:to>
      <xdr:col>19</xdr:col>
      <xdr:colOff>533400</xdr:colOff>
      <xdr:row>88</xdr:row>
      <xdr:rowOff>21844</xdr:rowOff>
    </xdr:to>
    <xdr:sp macro="" textlink="">
      <xdr:nvSpPr>
        <xdr:cNvPr id="281" name="円/楕円 280"/>
        <xdr:cNvSpPr/>
      </xdr:nvSpPr>
      <xdr:spPr>
        <a:xfrm>
          <a:off x="13462000" y="1500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6621</xdr:rowOff>
    </xdr:from>
    <xdr:ext cx="762000" cy="259045"/>
    <xdr:sp macro="" textlink="">
      <xdr:nvSpPr>
        <xdr:cNvPr id="282" name="テキスト ボックス 281"/>
        <xdr:cNvSpPr txBox="1"/>
      </xdr:nvSpPr>
      <xdr:spPr>
        <a:xfrm>
          <a:off x="13131800" y="1509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[16.72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業務の兼務発令などを実施し、職員数の抑制に努めています。今後は、現在の業務に見合うよう、さらなる効率的な職員配置や機構改革について検討し、適正な定員管理に努めます。</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9" name="直線コネクタ 308"/>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10"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11" name="直線コネクタ 310"/>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2"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3" name="直線コネクタ 312"/>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170180</xdr:rowOff>
    </xdr:from>
    <xdr:to>
      <xdr:col>24</xdr:col>
      <xdr:colOff>558800</xdr:colOff>
      <xdr:row>61</xdr:row>
      <xdr:rowOff>16104</xdr:rowOff>
    </xdr:to>
    <xdr:cxnSp macro="">
      <xdr:nvCxnSpPr>
        <xdr:cNvPr id="314" name="直線コネクタ 313"/>
        <xdr:cNvCxnSpPr/>
      </xdr:nvCxnSpPr>
      <xdr:spPr>
        <a:xfrm>
          <a:off x="16179800" y="10457180"/>
          <a:ext cx="8382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58755</xdr:rowOff>
    </xdr:from>
    <xdr:ext cx="762000" cy="259045"/>
    <xdr:sp macro="" textlink="">
      <xdr:nvSpPr>
        <xdr:cNvPr id="315" name="定員管理の状況平均値テキスト"/>
        <xdr:cNvSpPr txBox="1"/>
      </xdr:nvSpPr>
      <xdr:spPr>
        <a:xfrm>
          <a:off x="17106900" y="1051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6" name="フローチャート : 判断 315"/>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159321</xdr:rowOff>
    </xdr:from>
    <xdr:to>
      <xdr:col>23</xdr:col>
      <xdr:colOff>406400</xdr:colOff>
      <xdr:row>60</xdr:row>
      <xdr:rowOff>170180</xdr:rowOff>
    </xdr:to>
    <xdr:cxnSp macro="">
      <xdr:nvCxnSpPr>
        <xdr:cNvPr id="317" name="直線コネクタ 316"/>
        <xdr:cNvCxnSpPr/>
      </xdr:nvCxnSpPr>
      <xdr:spPr>
        <a:xfrm>
          <a:off x="15290800" y="10446321"/>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8" name="フローチャート : 判断 317"/>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160024</xdr:rowOff>
    </xdr:from>
    <xdr:ext cx="736600" cy="259045"/>
    <xdr:sp macro="" textlink="">
      <xdr:nvSpPr>
        <xdr:cNvPr id="319" name="テキスト ボックス 318"/>
        <xdr:cNvSpPr txBox="1"/>
      </xdr:nvSpPr>
      <xdr:spPr>
        <a:xfrm>
          <a:off x="15798800" y="10618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158115</xdr:rowOff>
    </xdr:from>
    <xdr:to>
      <xdr:col>22</xdr:col>
      <xdr:colOff>203200</xdr:colOff>
      <xdr:row>60</xdr:row>
      <xdr:rowOff>159321</xdr:rowOff>
    </xdr:to>
    <xdr:cxnSp macro="">
      <xdr:nvCxnSpPr>
        <xdr:cNvPr id="320" name="直線コネクタ 319"/>
        <xdr:cNvCxnSpPr/>
      </xdr:nvCxnSpPr>
      <xdr:spPr>
        <a:xfrm>
          <a:off x="14401800" y="10445115"/>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21" name="フローチャート : 判断 320"/>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157370</xdr:rowOff>
    </xdr:from>
    <xdr:ext cx="762000" cy="259045"/>
    <xdr:sp macro="" textlink="">
      <xdr:nvSpPr>
        <xdr:cNvPr id="322" name="テキスト ボックス 321"/>
        <xdr:cNvSpPr txBox="1"/>
      </xdr:nvSpPr>
      <xdr:spPr>
        <a:xfrm>
          <a:off x="14909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140500</xdr:rowOff>
    </xdr:from>
    <xdr:to>
      <xdr:col>21</xdr:col>
      <xdr:colOff>0</xdr:colOff>
      <xdr:row>60</xdr:row>
      <xdr:rowOff>158115</xdr:rowOff>
    </xdr:to>
    <xdr:cxnSp macro="">
      <xdr:nvCxnSpPr>
        <xdr:cNvPr id="323" name="直線コネクタ 322"/>
        <xdr:cNvCxnSpPr/>
      </xdr:nvCxnSpPr>
      <xdr:spPr>
        <a:xfrm>
          <a:off x="13512800" y="10427500"/>
          <a:ext cx="889000" cy="1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4" name="フローチャート : 判断 323"/>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145546</xdr:rowOff>
    </xdr:from>
    <xdr:ext cx="762000" cy="259045"/>
    <xdr:sp macro="" textlink="">
      <xdr:nvSpPr>
        <xdr:cNvPr id="325" name="テキスト ボックス 324"/>
        <xdr:cNvSpPr txBox="1"/>
      </xdr:nvSpPr>
      <xdr:spPr>
        <a:xfrm>
          <a:off x="14020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6" name="フローチャート : 判断 325"/>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129138</xdr:rowOff>
    </xdr:from>
    <xdr:ext cx="762000" cy="259045"/>
    <xdr:sp macro="" textlink="">
      <xdr:nvSpPr>
        <xdr:cNvPr id="327" name="テキスト ボックス 326"/>
        <xdr:cNvSpPr txBox="1"/>
      </xdr:nvSpPr>
      <xdr:spPr>
        <a:xfrm>
          <a:off x="13131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136754</xdr:rowOff>
    </xdr:from>
    <xdr:to>
      <xdr:col>24</xdr:col>
      <xdr:colOff>609600</xdr:colOff>
      <xdr:row>61</xdr:row>
      <xdr:rowOff>66904</xdr:rowOff>
    </xdr:to>
    <xdr:sp macro="" textlink="">
      <xdr:nvSpPr>
        <xdr:cNvPr id="333" name="円/楕円 332"/>
        <xdr:cNvSpPr/>
      </xdr:nvSpPr>
      <xdr:spPr>
        <a:xfrm>
          <a:off x="16967200" y="1042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153281</xdr:rowOff>
    </xdr:from>
    <xdr:ext cx="762000" cy="259045"/>
    <xdr:sp macro="" textlink="">
      <xdr:nvSpPr>
        <xdr:cNvPr id="334" name="定員管理の状況該当値テキスト"/>
        <xdr:cNvSpPr txBox="1"/>
      </xdr:nvSpPr>
      <xdr:spPr>
        <a:xfrm>
          <a:off x="17106900" y="1026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119380</xdr:rowOff>
    </xdr:from>
    <xdr:to>
      <xdr:col>23</xdr:col>
      <xdr:colOff>457200</xdr:colOff>
      <xdr:row>61</xdr:row>
      <xdr:rowOff>49530</xdr:rowOff>
    </xdr:to>
    <xdr:sp macro="" textlink="">
      <xdr:nvSpPr>
        <xdr:cNvPr id="335" name="円/楕円 334"/>
        <xdr:cNvSpPr/>
      </xdr:nvSpPr>
      <xdr:spPr>
        <a:xfrm>
          <a:off x="16129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59707</xdr:rowOff>
    </xdr:from>
    <xdr:ext cx="736600" cy="259045"/>
    <xdr:sp macro="" textlink="">
      <xdr:nvSpPr>
        <xdr:cNvPr id="336" name="テキスト ボックス 335"/>
        <xdr:cNvSpPr txBox="1"/>
      </xdr:nvSpPr>
      <xdr:spPr>
        <a:xfrm>
          <a:off x="15798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108521</xdr:rowOff>
    </xdr:from>
    <xdr:to>
      <xdr:col>22</xdr:col>
      <xdr:colOff>254000</xdr:colOff>
      <xdr:row>61</xdr:row>
      <xdr:rowOff>38671</xdr:rowOff>
    </xdr:to>
    <xdr:sp macro="" textlink="">
      <xdr:nvSpPr>
        <xdr:cNvPr id="337" name="円/楕円 336"/>
        <xdr:cNvSpPr/>
      </xdr:nvSpPr>
      <xdr:spPr>
        <a:xfrm>
          <a:off x="15240000" y="1039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48848</xdr:rowOff>
    </xdr:from>
    <xdr:ext cx="762000" cy="259045"/>
    <xdr:sp macro="" textlink="">
      <xdr:nvSpPr>
        <xdr:cNvPr id="338" name="テキスト ボックス 337"/>
        <xdr:cNvSpPr txBox="1"/>
      </xdr:nvSpPr>
      <xdr:spPr>
        <a:xfrm>
          <a:off x="14909800" y="10164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107315</xdr:rowOff>
    </xdr:from>
    <xdr:to>
      <xdr:col>21</xdr:col>
      <xdr:colOff>50800</xdr:colOff>
      <xdr:row>61</xdr:row>
      <xdr:rowOff>37465</xdr:rowOff>
    </xdr:to>
    <xdr:sp macro="" textlink="">
      <xdr:nvSpPr>
        <xdr:cNvPr id="339" name="円/楕円 338"/>
        <xdr:cNvSpPr/>
      </xdr:nvSpPr>
      <xdr:spPr>
        <a:xfrm>
          <a:off x="14351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47642</xdr:rowOff>
    </xdr:from>
    <xdr:ext cx="762000" cy="259045"/>
    <xdr:sp macro="" textlink="">
      <xdr:nvSpPr>
        <xdr:cNvPr id="340" name="テキスト ボックス 339"/>
        <xdr:cNvSpPr txBox="1"/>
      </xdr:nvSpPr>
      <xdr:spPr>
        <a:xfrm>
          <a:off x="14020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89700</xdr:rowOff>
    </xdr:from>
    <xdr:to>
      <xdr:col>19</xdr:col>
      <xdr:colOff>533400</xdr:colOff>
      <xdr:row>61</xdr:row>
      <xdr:rowOff>19850</xdr:rowOff>
    </xdr:to>
    <xdr:sp macro="" textlink="">
      <xdr:nvSpPr>
        <xdr:cNvPr id="341" name="円/楕円 340"/>
        <xdr:cNvSpPr/>
      </xdr:nvSpPr>
      <xdr:spPr>
        <a:xfrm>
          <a:off x="13462000" y="103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30027</xdr:rowOff>
    </xdr:from>
    <xdr:ext cx="762000" cy="259045"/>
    <xdr:sp macro="" textlink="">
      <xdr:nvSpPr>
        <xdr:cNvPr id="342" name="テキスト ボックス 341"/>
        <xdr:cNvSpPr txBox="1"/>
      </xdr:nvSpPr>
      <xdr:spPr>
        <a:xfrm>
          <a:off x="13131800" y="1014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公債費は若干</a:t>
          </a:r>
          <a:r>
            <a:rPr kumimoji="1" lang="ja-JP" altLang="en-US" sz="1300">
              <a:solidFill>
                <a:sysClr val="windowText" lastClr="000000"/>
              </a:solidFill>
              <a:latin typeface="ＭＳ Ｐゴシック"/>
            </a:rPr>
            <a:t>増加傾向</a:t>
          </a:r>
          <a:r>
            <a:rPr kumimoji="1" lang="ja-JP" altLang="en-US" sz="1300">
              <a:latin typeface="ＭＳ Ｐゴシック"/>
            </a:rPr>
            <a:t>にあるものの、近年普通交付税が安定していることが比率が横ばいとなっている大きな要因です。しかし、今後については大型事業の償還が始まり公債費が増加していくため、比率悪化が見込まれます。住民生活に直結するライフラインの整備や維持補修など、住民にとって不可欠な事業については、地方債の発行の抑制に努めながら計画的に実施していきます。</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8" name="直線コネクタ 367"/>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9"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70" name="直線コネクタ 369"/>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71"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2" name="直線コネクタ 371"/>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148590</xdr:rowOff>
    </xdr:from>
    <xdr:to>
      <xdr:col>24</xdr:col>
      <xdr:colOff>558800</xdr:colOff>
      <xdr:row>41</xdr:row>
      <xdr:rowOff>158242</xdr:rowOff>
    </xdr:to>
    <xdr:cxnSp macro="">
      <xdr:nvCxnSpPr>
        <xdr:cNvPr id="373" name="直線コネクタ 372"/>
        <xdr:cNvCxnSpPr/>
      </xdr:nvCxnSpPr>
      <xdr:spPr>
        <a:xfrm flipV="1">
          <a:off x="16179800" y="717804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37101</xdr:rowOff>
    </xdr:from>
    <xdr:ext cx="762000" cy="259045"/>
    <xdr:sp macro="" textlink="">
      <xdr:nvSpPr>
        <xdr:cNvPr id="374" name="公債費負担の状況平均値テキスト"/>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5" name="フローチャート : 判断 374"/>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158242</xdr:rowOff>
    </xdr:from>
    <xdr:to>
      <xdr:col>23</xdr:col>
      <xdr:colOff>406400</xdr:colOff>
      <xdr:row>42</xdr:row>
      <xdr:rowOff>20574</xdr:rowOff>
    </xdr:to>
    <xdr:cxnSp macro="">
      <xdr:nvCxnSpPr>
        <xdr:cNvPr id="376" name="直線コネクタ 375"/>
        <xdr:cNvCxnSpPr/>
      </xdr:nvCxnSpPr>
      <xdr:spPr>
        <a:xfrm flipV="1">
          <a:off x="15290800" y="718769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151655</xdr:rowOff>
    </xdr:from>
    <xdr:ext cx="736600" cy="259045"/>
    <xdr:sp macro="" textlink="">
      <xdr:nvSpPr>
        <xdr:cNvPr id="378" name="テキスト ボックス 377"/>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20574</xdr:rowOff>
    </xdr:from>
    <xdr:to>
      <xdr:col>22</xdr:col>
      <xdr:colOff>203200</xdr:colOff>
      <xdr:row>42</xdr:row>
      <xdr:rowOff>68834</xdr:rowOff>
    </xdr:to>
    <xdr:cxnSp macro="">
      <xdr:nvCxnSpPr>
        <xdr:cNvPr id="379" name="直線コネクタ 378"/>
        <xdr:cNvCxnSpPr/>
      </xdr:nvCxnSpPr>
      <xdr:spPr>
        <a:xfrm flipV="1">
          <a:off x="14401800" y="722147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170959</xdr:rowOff>
    </xdr:from>
    <xdr:ext cx="762000" cy="259045"/>
    <xdr:sp macro="" textlink="">
      <xdr:nvSpPr>
        <xdr:cNvPr id="381" name="テキスト ボックス 380"/>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68834</xdr:rowOff>
    </xdr:from>
    <xdr:to>
      <xdr:col>21</xdr:col>
      <xdr:colOff>0</xdr:colOff>
      <xdr:row>42</xdr:row>
      <xdr:rowOff>107442</xdr:rowOff>
    </xdr:to>
    <xdr:cxnSp macro="">
      <xdr:nvCxnSpPr>
        <xdr:cNvPr id="382" name="直線コネクタ 381"/>
        <xdr:cNvCxnSpPr/>
      </xdr:nvCxnSpPr>
      <xdr:spPr>
        <a:xfrm flipV="1">
          <a:off x="13512800" y="726973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3" name="フローチャート : 判断 38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384" name="テキスト ボックス 383"/>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5" name="フローチャート : 判断 384"/>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91203</xdr:rowOff>
    </xdr:from>
    <xdr:ext cx="762000" cy="259045"/>
    <xdr:sp macro="" textlink="">
      <xdr:nvSpPr>
        <xdr:cNvPr id="386" name="テキスト ボックス 385"/>
        <xdr:cNvSpPr txBox="1"/>
      </xdr:nvSpPr>
      <xdr:spPr>
        <a:xfrm>
          <a:off x="13131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97790</xdr:rowOff>
    </xdr:from>
    <xdr:to>
      <xdr:col>24</xdr:col>
      <xdr:colOff>609600</xdr:colOff>
      <xdr:row>42</xdr:row>
      <xdr:rowOff>27940</xdr:rowOff>
    </xdr:to>
    <xdr:sp macro="" textlink="">
      <xdr:nvSpPr>
        <xdr:cNvPr id="392" name="円/楕円 391"/>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69867</xdr:rowOff>
    </xdr:from>
    <xdr:ext cx="762000" cy="259045"/>
    <xdr:sp macro="" textlink="">
      <xdr:nvSpPr>
        <xdr:cNvPr id="393" name="公債費負担の状況該当値テキスト"/>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107442</xdr:rowOff>
    </xdr:from>
    <xdr:to>
      <xdr:col>23</xdr:col>
      <xdr:colOff>457200</xdr:colOff>
      <xdr:row>42</xdr:row>
      <xdr:rowOff>37592</xdr:rowOff>
    </xdr:to>
    <xdr:sp macro="" textlink="">
      <xdr:nvSpPr>
        <xdr:cNvPr id="394" name="円/楕円 393"/>
        <xdr:cNvSpPr/>
      </xdr:nvSpPr>
      <xdr:spPr>
        <a:xfrm>
          <a:off x="16129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22369</xdr:rowOff>
    </xdr:from>
    <xdr:ext cx="736600" cy="259045"/>
    <xdr:sp macro="" textlink="">
      <xdr:nvSpPr>
        <xdr:cNvPr id="395" name="テキスト ボックス 394"/>
        <xdr:cNvSpPr txBox="1"/>
      </xdr:nvSpPr>
      <xdr:spPr>
        <a:xfrm>
          <a:off x="15798800" y="722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141224</xdr:rowOff>
    </xdr:from>
    <xdr:to>
      <xdr:col>22</xdr:col>
      <xdr:colOff>254000</xdr:colOff>
      <xdr:row>42</xdr:row>
      <xdr:rowOff>71374</xdr:rowOff>
    </xdr:to>
    <xdr:sp macro="" textlink="">
      <xdr:nvSpPr>
        <xdr:cNvPr id="396" name="円/楕円 395"/>
        <xdr:cNvSpPr/>
      </xdr:nvSpPr>
      <xdr:spPr>
        <a:xfrm>
          <a:off x="152400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56151</xdr:rowOff>
    </xdr:from>
    <xdr:ext cx="762000" cy="259045"/>
    <xdr:sp macro="" textlink="">
      <xdr:nvSpPr>
        <xdr:cNvPr id="397" name="テキスト ボックス 396"/>
        <xdr:cNvSpPr txBox="1"/>
      </xdr:nvSpPr>
      <xdr:spPr>
        <a:xfrm>
          <a:off x="14909800" y="725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18034</xdr:rowOff>
    </xdr:from>
    <xdr:to>
      <xdr:col>21</xdr:col>
      <xdr:colOff>50800</xdr:colOff>
      <xdr:row>42</xdr:row>
      <xdr:rowOff>119634</xdr:rowOff>
    </xdr:to>
    <xdr:sp macro="" textlink="">
      <xdr:nvSpPr>
        <xdr:cNvPr id="398" name="円/楕円 397"/>
        <xdr:cNvSpPr/>
      </xdr:nvSpPr>
      <xdr:spPr>
        <a:xfrm>
          <a:off x="14351000" y="72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104411</xdr:rowOff>
    </xdr:from>
    <xdr:ext cx="762000" cy="259045"/>
    <xdr:sp macro="" textlink="">
      <xdr:nvSpPr>
        <xdr:cNvPr id="399" name="テキスト ボックス 398"/>
        <xdr:cNvSpPr txBox="1"/>
      </xdr:nvSpPr>
      <xdr:spPr>
        <a:xfrm>
          <a:off x="14020800" y="730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56642</xdr:rowOff>
    </xdr:from>
    <xdr:to>
      <xdr:col>19</xdr:col>
      <xdr:colOff>533400</xdr:colOff>
      <xdr:row>42</xdr:row>
      <xdr:rowOff>158242</xdr:rowOff>
    </xdr:to>
    <xdr:sp macro="" textlink="">
      <xdr:nvSpPr>
        <xdr:cNvPr id="400" name="円/楕円 399"/>
        <xdr:cNvSpPr/>
      </xdr:nvSpPr>
      <xdr:spPr>
        <a:xfrm>
          <a:off x="13462000" y="725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143019</xdr:rowOff>
    </xdr:from>
    <xdr:ext cx="762000" cy="259045"/>
    <xdr:sp macro="" textlink="">
      <xdr:nvSpPr>
        <xdr:cNvPr id="401" name="テキスト ボックス 400"/>
        <xdr:cNvSpPr txBox="1"/>
      </xdr:nvSpPr>
      <xdr:spPr>
        <a:xfrm>
          <a:off x="13131800" y="734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地方債現在高が増加傾向にありますが、充当可能財源も増加しているため比率改善となっています。</a:t>
          </a:r>
        </a:p>
        <a:p>
          <a:r>
            <a:rPr kumimoji="1" lang="ja-JP" altLang="en-US" sz="1300">
              <a:latin typeface="ＭＳ Ｐゴシック"/>
            </a:rPr>
            <a:t>今後控えている大型事業により、地方債現在高についてはさらなる増加が見込まれ、また同時に充当可能財源である基金等の減少により将来負担比率の悪化が想定されるため、後世への負担を最小限に抑えるよう、地方債の発行を厳格に判断し、財政の健全化を図ります。</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2" name="直線コネクタ 431"/>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3"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4" name="直線コネクタ 433"/>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26670</xdr:rowOff>
    </xdr:from>
    <xdr:to>
      <xdr:col>21</xdr:col>
      <xdr:colOff>0</xdr:colOff>
      <xdr:row>15</xdr:row>
      <xdr:rowOff>3447</xdr:rowOff>
    </xdr:to>
    <xdr:cxnSp macro="">
      <xdr:nvCxnSpPr>
        <xdr:cNvPr id="437" name="直線コネクタ 436"/>
        <xdr:cNvCxnSpPr/>
      </xdr:nvCxnSpPr>
      <xdr:spPr>
        <a:xfrm flipV="1">
          <a:off x="13512800" y="2426970"/>
          <a:ext cx="889000" cy="1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8"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9" name="フローチャート : 判断 438"/>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0" name="フローチャート : 判断 439"/>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1" name="テキスト ボックス 440"/>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2" name="フローチャート : 判断 441"/>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3" name="テキスト ボックス 442"/>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4" name="フローチャート : 判断 443"/>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5" name="テキスト ボックス 444"/>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6" name="フローチャート : 判断 445"/>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7" name="テキスト ボックス 446"/>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20</xdr:col>
      <xdr:colOff>635000</xdr:colOff>
      <xdr:row>13</xdr:row>
      <xdr:rowOff>147320</xdr:rowOff>
    </xdr:from>
    <xdr:to>
      <xdr:col>21</xdr:col>
      <xdr:colOff>50800</xdr:colOff>
      <xdr:row>14</xdr:row>
      <xdr:rowOff>77470</xdr:rowOff>
    </xdr:to>
    <xdr:sp macro="" textlink="">
      <xdr:nvSpPr>
        <xdr:cNvPr id="453" name="円/楕円 452"/>
        <xdr:cNvSpPr/>
      </xdr:nvSpPr>
      <xdr:spPr>
        <a:xfrm>
          <a:off x="14351000" y="237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62247</xdr:rowOff>
    </xdr:from>
    <xdr:ext cx="762000" cy="259045"/>
    <xdr:sp macro="" textlink="">
      <xdr:nvSpPr>
        <xdr:cNvPr id="454" name="テキスト ボックス 453"/>
        <xdr:cNvSpPr txBox="1"/>
      </xdr:nvSpPr>
      <xdr:spPr>
        <a:xfrm>
          <a:off x="14020800" y="246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124097</xdr:rowOff>
    </xdr:from>
    <xdr:to>
      <xdr:col>19</xdr:col>
      <xdr:colOff>533400</xdr:colOff>
      <xdr:row>15</xdr:row>
      <xdr:rowOff>54247</xdr:rowOff>
    </xdr:to>
    <xdr:sp macro="" textlink="">
      <xdr:nvSpPr>
        <xdr:cNvPr id="455" name="円/楕円 454"/>
        <xdr:cNvSpPr/>
      </xdr:nvSpPr>
      <xdr:spPr>
        <a:xfrm>
          <a:off x="13462000" y="252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39024</xdr:rowOff>
    </xdr:from>
    <xdr:ext cx="762000" cy="259045"/>
    <xdr:sp macro="" textlink="">
      <xdr:nvSpPr>
        <xdr:cNvPr id="456" name="テキスト ボックス 455"/>
        <xdr:cNvSpPr txBox="1"/>
      </xdr:nvSpPr>
      <xdr:spPr>
        <a:xfrm>
          <a:off x="13131800" y="261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北海道比布町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3,828
3,826
86.90
4,216,833
4,021,496
195,083
2,187,423
4,160,277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当町においては、類似団体平均と比較すると０．１ポイント高くなっていますが、平成１７年度から役職手当を廃止し、平成１８年度からは特別職報酬の削減、さらに平成２５年からは５５歳以上の職員の昇給停止などを実施して人件費の抑制に努めています。</a:t>
          </a:r>
        </a:p>
        <a:p>
          <a:r>
            <a:rPr kumimoji="1" lang="ja-JP" altLang="en-US" sz="1300">
              <a:latin typeface="ＭＳ Ｐゴシック"/>
            </a:rPr>
            <a:t>今後も計画的な職員の採用を行いながら、人件費の抑制を図ります。</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163576</xdr:rowOff>
    </xdr:from>
    <xdr:to>
      <xdr:col>7</xdr:col>
      <xdr:colOff>15875</xdr:colOff>
      <xdr:row>37</xdr:row>
      <xdr:rowOff>5842</xdr:rowOff>
    </xdr:to>
    <xdr:cxnSp macro="">
      <xdr:nvCxnSpPr>
        <xdr:cNvPr id="64" name="直線コネクタ 63"/>
        <xdr:cNvCxnSpPr/>
      </xdr:nvCxnSpPr>
      <xdr:spPr>
        <a:xfrm flipV="1">
          <a:off x="3987800" y="63357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5842</xdr:rowOff>
    </xdr:from>
    <xdr:to>
      <xdr:col>5</xdr:col>
      <xdr:colOff>549275</xdr:colOff>
      <xdr:row>37</xdr:row>
      <xdr:rowOff>65278</xdr:rowOff>
    </xdr:to>
    <xdr:cxnSp macro="">
      <xdr:nvCxnSpPr>
        <xdr:cNvPr id="67" name="直線コネクタ 66"/>
        <xdr:cNvCxnSpPr/>
      </xdr:nvCxnSpPr>
      <xdr:spPr>
        <a:xfrm flipV="1">
          <a:off x="3098800" y="63494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69" name="テキスト ボックス 68"/>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168148</xdr:rowOff>
    </xdr:from>
    <xdr:to>
      <xdr:col>4</xdr:col>
      <xdr:colOff>346075</xdr:colOff>
      <xdr:row>37</xdr:row>
      <xdr:rowOff>65278</xdr:rowOff>
    </xdr:to>
    <xdr:cxnSp macro="">
      <xdr:nvCxnSpPr>
        <xdr:cNvPr id="70" name="直線コネクタ 69"/>
        <xdr:cNvCxnSpPr/>
      </xdr:nvCxnSpPr>
      <xdr:spPr>
        <a:xfrm>
          <a:off x="2209800" y="63403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168148</xdr:rowOff>
    </xdr:from>
    <xdr:to>
      <xdr:col>3</xdr:col>
      <xdr:colOff>142875</xdr:colOff>
      <xdr:row>36</xdr:row>
      <xdr:rowOff>168148</xdr:rowOff>
    </xdr:to>
    <xdr:cxnSp macro="">
      <xdr:nvCxnSpPr>
        <xdr:cNvPr id="73" name="直線コネクタ 72"/>
        <xdr:cNvCxnSpPr/>
      </xdr:nvCxnSpPr>
      <xdr:spPr>
        <a:xfrm>
          <a:off x="1320800" y="6340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21099</xdr:rowOff>
    </xdr:from>
    <xdr:ext cx="762000" cy="259045"/>
    <xdr:sp macro="" textlink="">
      <xdr:nvSpPr>
        <xdr:cNvPr id="75" name="テキスト ボックス 74"/>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39387</xdr:rowOff>
    </xdr:from>
    <xdr:ext cx="762000" cy="259045"/>
    <xdr:sp macro="" textlink="">
      <xdr:nvSpPr>
        <xdr:cNvPr id="77" name="テキスト ボックス 76"/>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112776</xdr:rowOff>
    </xdr:from>
    <xdr:to>
      <xdr:col>7</xdr:col>
      <xdr:colOff>66675</xdr:colOff>
      <xdr:row>37</xdr:row>
      <xdr:rowOff>42926</xdr:rowOff>
    </xdr:to>
    <xdr:sp macro="" textlink="">
      <xdr:nvSpPr>
        <xdr:cNvPr id="83" name="円/楕円 82"/>
        <xdr:cNvSpPr/>
      </xdr:nvSpPr>
      <xdr:spPr>
        <a:xfrm>
          <a:off x="4775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84853</xdr:rowOff>
    </xdr:from>
    <xdr:ext cx="762000" cy="259045"/>
    <xdr:sp macro="" textlink="">
      <xdr:nvSpPr>
        <xdr:cNvPr id="84" name="人件費該当値テキスト"/>
        <xdr:cNvSpPr txBox="1"/>
      </xdr:nvSpPr>
      <xdr:spPr>
        <a:xfrm>
          <a:off x="49149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126492</xdr:rowOff>
    </xdr:from>
    <xdr:to>
      <xdr:col>5</xdr:col>
      <xdr:colOff>600075</xdr:colOff>
      <xdr:row>37</xdr:row>
      <xdr:rowOff>56642</xdr:rowOff>
    </xdr:to>
    <xdr:sp macro="" textlink="">
      <xdr:nvSpPr>
        <xdr:cNvPr id="85" name="円/楕円 84"/>
        <xdr:cNvSpPr/>
      </xdr:nvSpPr>
      <xdr:spPr>
        <a:xfrm>
          <a:off x="3937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86" name="テキスト ボックス 85"/>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14478</xdr:rowOff>
    </xdr:from>
    <xdr:to>
      <xdr:col>4</xdr:col>
      <xdr:colOff>396875</xdr:colOff>
      <xdr:row>37</xdr:row>
      <xdr:rowOff>116078</xdr:rowOff>
    </xdr:to>
    <xdr:sp macro="" textlink="">
      <xdr:nvSpPr>
        <xdr:cNvPr id="87" name="円/楕円 86"/>
        <xdr:cNvSpPr/>
      </xdr:nvSpPr>
      <xdr:spPr>
        <a:xfrm>
          <a:off x="3048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100855</xdr:rowOff>
    </xdr:from>
    <xdr:ext cx="762000" cy="259045"/>
    <xdr:sp macro="" textlink="">
      <xdr:nvSpPr>
        <xdr:cNvPr id="88" name="テキスト ボックス 87"/>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117348</xdr:rowOff>
    </xdr:from>
    <xdr:to>
      <xdr:col>3</xdr:col>
      <xdr:colOff>193675</xdr:colOff>
      <xdr:row>37</xdr:row>
      <xdr:rowOff>47498</xdr:rowOff>
    </xdr:to>
    <xdr:sp macro="" textlink="">
      <xdr:nvSpPr>
        <xdr:cNvPr id="89" name="円/楕円 88"/>
        <xdr:cNvSpPr/>
      </xdr:nvSpPr>
      <xdr:spPr>
        <a:xfrm>
          <a:off x="2159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32275</xdr:rowOff>
    </xdr:from>
    <xdr:ext cx="762000" cy="259045"/>
    <xdr:sp macro="" textlink="">
      <xdr:nvSpPr>
        <xdr:cNvPr id="90" name="テキスト ボックス 89"/>
        <xdr:cNvSpPr txBox="1"/>
      </xdr:nvSpPr>
      <xdr:spPr>
        <a:xfrm>
          <a:off x="1828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117348</xdr:rowOff>
    </xdr:from>
    <xdr:to>
      <xdr:col>1</xdr:col>
      <xdr:colOff>676275</xdr:colOff>
      <xdr:row>37</xdr:row>
      <xdr:rowOff>47498</xdr:rowOff>
    </xdr:to>
    <xdr:sp macro="" textlink="">
      <xdr:nvSpPr>
        <xdr:cNvPr id="91" name="円/楕円 90"/>
        <xdr:cNvSpPr/>
      </xdr:nvSpPr>
      <xdr:spPr>
        <a:xfrm>
          <a:off x="1270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32275</xdr:rowOff>
    </xdr:from>
    <xdr:ext cx="762000" cy="259045"/>
    <xdr:sp macro="" textlink="">
      <xdr:nvSpPr>
        <xdr:cNvPr id="92" name="テキスト ボックス 91"/>
        <xdr:cNvSpPr txBox="1"/>
      </xdr:nvSpPr>
      <xdr:spPr>
        <a:xfrm>
          <a:off x="939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本年度は、町立診療所の民間委託料や土木費関係委託料などの</a:t>
          </a:r>
          <a:r>
            <a:rPr kumimoji="1" lang="ja-JP" altLang="en-US" sz="1300">
              <a:latin typeface="ＭＳ Ｐゴシック"/>
            </a:rPr>
            <a:t>物件費が前年度より減少したため、前年度と比較して２．５ポイントの低下となっています。</a:t>
          </a:r>
        </a:p>
        <a:p>
          <a:r>
            <a:rPr kumimoji="1" lang="ja-JP" altLang="en-US" sz="1300">
              <a:latin typeface="ＭＳ Ｐゴシック"/>
            </a:rPr>
            <a:t>平成２４年から、観光施設の一部に指定管理者制度を導入し、経費の抑制を図っておりますが、今後も他の業務での指定管理者制度の導入など効率化について検討し、より一層の経費の抑制に努めます。</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31750</xdr:rowOff>
    </xdr:from>
    <xdr:to>
      <xdr:col>24</xdr:col>
      <xdr:colOff>31750</xdr:colOff>
      <xdr:row>16</xdr:row>
      <xdr:rowOff>50800</xdr:rowOff>
    </xdr:to>
    <xdr:cxnSp macro="">
      <xdr:nvCxnSpPr>
        <xdr:cNvPr id="125" name="直線コネクタ 124"/>
        <xdr:cNvCxnSpPr/>
      </xdr:nvCxnSpPr>
      <xdr:spPr>
        <a:xfrm flipV="1">
          <a:off x="15671800" y="26035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109237</xdr:rowOff>
    </xdr:from>
    <xdr:ext cx="762000" cy="259045"/>
    <xdr:sp macro="" textlink="">
      <xdr:nvSpPr>
        <xdr:cNvPr id="126" name="物件費平均値テキスト"/>
        <xdr:cNvSpPr txBox="1"/>
      </xdr:nvSpPr>
      <xdr:spPr>
        <a:xfrm>
          <a:off x="16598900" y="2852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92710</xdr:rowOff>
    </xdr:from>
    <xdr:to>
      <xdr:col>22</xdr:col>
      <xdr:colOff>565150</xdr:colOff>
      <xdr:row>16</xdr:row>
      <xdr:rowOff>50800</xdr:rowOff>
    </xdr:to>
    <xdr:cxnSp macro="">
      <xdr:nvCxnSpPr>
        <xdr:cNvPr id="128" name="直線コネクタ 127"/>
        <xdr:cNvCxnSpPr/>
      </xdr:nvCxnSpPr>
      <xdr:spPr>
        <a:xfrm>
          <a:off x="14782800" y="26644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46990</xdr:rowOff>
    </xdr:from>
    <xdr:to>
      <xdr:col>21</xdr:col>
      <xdr:colOff>361950</xdr:colOff>
      <xdr:row>15</xdr:row>
      <xdr:rowOff>92710</xdr:rowOff>
    </xdr:to>
    <xdr:cxnSp macro="">
      <xdr:nvCxnSpPr>
        <xdr:cNvPr id="131" name="直線コネクタ 130"/>
        <xdr:cNvCxnSpPr/>
      </xdr:nvCxnSpPr>
      <xdr:spPr>
        <a:xfrm>
          <a:off x="13893800" y="2618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29227</xdr:rowOff>
    </xdr:from>
    <xdr:ext cx="762000" cy="259045"/>
    <xdr:sp macro="" textlink="">
      <xdr:nvSpPr>
        <xdr:cNvPr id="133" name="テキスト ボックス 132"/>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46990</xdr:rowOff>
    </xdr:from>
    <xdr:to>
      <xdr:col>20</xdr:col>
      <xdr:colOff>158750</xdr:colOff>
      <xdr:row>16</xdr:row>
      <xdr:rowOff>43180</xdr:rowOff>
    </xdr:to>
    <xdr:cxnSp macro="">
      <xdr:nvCxnSpPr>
        <xdr:cNvPr id="134" name="直線コネクタ 133"/>
        <xdr:cNvCxnSpPr/>
      </xdr:nvCxnSpPr>
      <xdr:spPr>
        <a:xfrm flipV="1">
          <a:off x="13004800" y="26187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6" name="テキスト ボックス 135"/>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104157</xdr:rowOff>
    </xdr:from>
    <xdr:ext cx="762000" cy="259045"/>
    <xdr:sp macro="" textlink="">
      <xdr:nvSpPr>
        <xdr:cNvPr id="138" name="テキスト ボックス 137"/>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44" name="円/楕円 143"/>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168927</xdr:rowOff>
    </xdr:from>
    <xdr:ext cx="762000" cy="259045"/>
    <xdr:sp macro="" textlink="">
      <xdr:nvSpPr>
        <xdr:cNvPr id="145"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0</xdr:rowOff>
    </xdr:from>
    <xdr:to>
      <xdr:col>22</xdr:col>
      <xdr:colOff>615950</xdr:colOff>
      <xdr:row>16</xdr:row>
      <xdr:rowOff>101600</xdr:rowOff>
    </xdr:to>
    <xdr:sp macro="" textlink="">
      <xdr:nvSpPr>
        <xdr:cNvPr id="146" name="円/楕円 145"/>
        <xdr:cNvSpPr/>
      </xdr:nvSpPr>
      <xdr:spPr>
        <a:xfrm>
          <a:off x="15621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111777</xdr:rowOff>
    </xdr:from>
    <xdr:ext cx="736600" cy="259045"/>
    <xdr:sp macro="" textlink="">
      <xdr:nvSpPr>
        <xdr:cNvPr id="147" name="テキスト ボックス 146"/>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41910</xdr:rowOff>
    </xdr:from>
    <xdr:to>
      <xdr:col>21</xdr:col>
      <xdr:colOff>412750</xdr:colOff>
      <xdr:row>15</xdr:row>
      <xdr:rowOff>143510</xdr:rowOff>
    </xdr:to>
    <xdr:sp macro="" textlink="">
      <xdr:nvSpPr>
        <xdr:cNvPr id="148" name="円/楕円 147"/>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153687</xdr:rowOff>
    </xdr:from>
    <xdr:ext cx="762000" cy="259045"/>
    <xdr:sp macro="" textlink="">
      <xdr:nvSpPr>
        <xdr:cNvPr id="149" name="テキスト ボックス 148"/>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167640</xdr:rowOff>
    </xdr:from>
    <xdr:to>
      <xdr:col>20</xdr:col>
      <xdr:colOff>209550</xdr:colOff>
      <xdr:row>15</xdr:row>
      <xdr:rowOff>97790</xdr:rowOff>
    </xdr:to>
    <xdr:sp macro="" textlink="">
      <xdr:nvSpPr>
        <xdr:cNvPr id="150" name="円/楕円 149"/>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107967</xdr:rowOff>
    </xdr:from>
    <xdr:ext cx="762000" cy="259045"/>
    <xdr:sp macro="" textlink="">
      <xdr:nvSpPr>
        <xdr:cNvPr id="151" name="テキスト ボックス 150"/>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52" name="円/楕円 151"/>
        <xdr:cNvSpPr/>
      </xdr:nvSpPr>
      <xdr:spPr>
        <a:xfrm>
          <a:off x="12954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53" name="テキスト ボックス 152"/>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１８年１０月から実施された障害者自立支援法に伴う経費の増加に加え、町単独で実施している障害者への交通費支援や高校生以下の子どもへの医療費支援などが類似団体平均よりも比率を上昇させている主な要因となっています。</a:t>
          </a:r>
        </a:p>
        <a:p>
          <a:r>
            <a:rPr kumimoji="1" lang="ja-JP" altLang="en-US" sz="1300">
              <a:latin typeface="ＭＳ Ｐゴシック"/>
            </a:rPr>
            <a:t>しかし、弱者支援や子育て支援については重要な政策であるため、町の財政状況を踏まえつつ、今後も必要な政策を実施していきます。</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86178</xdr:rowOff>
    </xdr:from>
    <xdr:to>
      <xdr:col>7</xdr:col>
      <xdr:colOff>15875</xdr:colOff>
      <xdr:row>55</xdr:row>
      <xdr:rowOff>102507</xdr:rowOff>
    </xdr:to>
    <xdr:cxnSp macro="">
      <xdr:nvCxnSpPr>
        <xdr:cNvPr id="187" name="直線コネクタ 186"/>
        <xdr:cNvCxnSpPr/>
      </xdr:nvCxnSpPr>
      <xdr:spPr>
        <a:xfrm flipV="1">
          <a:off x="3987800" y="95159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19249</xdr:rowOff>
    </xdr:from>
    <xdr:ext cx="762000" cy="259045"/>
    <xdr:sp macro="" textlink="">
      <xdr:nvSpPr>
        <xdr:cNvPr id="188" name="扶助費平均値テキスト"/>
        <xdr:cNvSpPr txBox="1"/>
      </xdr:nvSpPr>
      <xdr:spPr>
        <a:xfrm>
          <a:off x="4914900" y="9277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37193</xdr:rowOff>
    </xdr:from>
    <xdr:to>
      <xdr:col>5</xdr:col>
      <xdr:colOff>549275</xdr:colOff>
      <xdr:row>55</xdr:row>
      <xdr:rowOff>102507</xdr:rowOff>
    </xdr:to>
    <xdr:cxnSp macro="">
      <xdr:nvCxnSpPr>
        <xdr:cNvPr id="190" name="直線コネクタ 189"/>
        <xdr:cNvCxnSpPr/>
      </xdr:nvCxnSpPr>
      <xdr:spPr>
        <a:xfrm>
          <a:off x="3098800" y="94669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98170</xdr:rowOff>
    </xdr:from>
    <xdr:ext cx="736600" cy="259045"/>
    <xdr:sp macro="" textlink="">
      <xdr:nvSpPr>
        <xdr:cNvPr id="192" name="テキスト ボックス 191"/>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20865</xdr:rowOff>
    </xdr:from>
    <xdr:to>
      <xdr:col>4</xdr:col>
      <xdr:colOff>346075</xdr:colOff>
      <xdr:row>55</xdr:row>
      <xdr:rowOff>37193</xdr:rowOff>
    </xdr:to>
    <xdr:cxnSp macro="">
      <xdr:nvCxnSpPr>
        <xdr:cNvPr id="193" name="直線コネクタ 192"/>
        <xdr:cNvCxnSpPr/>
      </xdr:nvCxnSpPr>
      <xdr:spPr>
        <a:xfrm>
          <a:off x="2209800" y="94506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195" name="テキスト ボックス 194"/>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20865</xdr:rowOff>
    </xdr:from>
    <xdr:to>
      <xdr:col>3</xdr:col>
      <xdr:colOff>142875</xdr:colOff>
      <xdr:row>55</xdr:row>
      <xdr:rowOff>86178</xdr:rowOff>
    </xdr:to>
    <xdr:cxnSp macro="">
      <xdr:nvCxnSpPr>
        <xdr:cNvPr id="196" name="直線コネクタ 195"/>
        <xdr:cNvCxnSpPr/>
      </xdr:nvCxnSpPr>
      <xdr:spPr>
        <a:xfrm flipV="1">
          <a:off x="1320800" y="94506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35378</xdr:rowOff>
    </xdr:from>
    <xdr:to>
      <xdr:col>7</xdr:col>
      <xdr:colOff>66675</xdr:colOff>
      <xdr:row>55</xdr:row>
      <xdr:rowOff>136978</xdr:rowOff>
    </xdr:to>
    <xdr:sp macro="" textlink="">
      <xdr:nvSpPr>
        <xdr:cNvPr id="206" name="円/楕円 205"/>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7455</xdr:rowOff>
    </xdr:from>
    <xdr:ext cx="762000" cy="259045"/>
    <xdr:sp macro="" textlink="">
      <xdr:nvSpPr>
        <xdr:cNvPr id="207" name="扶助費該当値テキスト"/>
        <xdr:cNvSpPr txBox="1"/>
      </xdr:nvSpPr>
      <xdr:spPr>
        <a:xfrm>
          <a:off x="4914900" y="943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51707</xdr:rowOff>
    </xdr:from>
    <xdr:to>
      <xdr:col>5</xdr:col>
      <xdr:colOff>600075</xdr:colOff>
      <xdr:row>55</xdr:row>
      <xdr:rowOff>153307</xdr:rowOff>
    </xdr:to>
    <xdr:sp macro="" textlink="">
      <xdr:nvSpPr>
        <xdr:cNvPr id="208" name="円/楕円 207"/>
        <xdr:cNvSpPr/>
      </xdr:nvSpPr>
      <xdr:spPr>
        <a:xfrm>
          <a:off x="3937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138084</xdr:rowOff>
    </xdr:from>
    <xdr:ext cx="736600" cy="259045"/>
    <xdr:sp macro="" textlink="">
      <xdr:nvSpPr>
        <xdr:cNvPr id="209" name="テキスト ボックス 208"/>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157843</xdr:rowOff>
    </xdr:from>
    <xdr:to>
      <xdr:col>4</xdr:col>
      <xdr:colOff>396875</xdr:colOff>
      <xdr:row>55</xdr:row>
      <xdr:rowOff>87993</xdr:rowOff>
    </xdr:to>
    <xdr:sp macro="" textlink="">
      <xdr:nvSpPr>
        <xdr:cNvPr id="210" name="円/楕円 209"/>
        <xdr:cNvSpPr/>
      </xdr:nvSpPr>
      <xdr:spPr>
        <a:xfrm>
          <a:off x="3048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72770</xdr:rowOff>
    </xdr:from>
    <xdr:ext cx="762000" cy="259045"/>
    <xdr:sp macro="" textlink="">
      <xdr:nvSpPr>
        <xdr:cNvPr id="211" name="テキスト ボックス 210"/>
        <xdr:cNvSpPr txBox="1"/>
      </xdr:nvSpPr>
      <xdr:spPr>
        <a:xfrm>
          <a:off x="2717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141515</xdr:rowOff>
    </xdr:from>
    <xdr:to>
      <xdr:col>3</xdr:col>
      <xdr:colOff>193675</xdr:colOff>
      <xdr:row>55</xdr:row>
      <xdr:rowOff>71665</xdr:rowOff>
    </xdr:to>
    <xdr:sp macro="" textlink="">
      <xdr:nvSpPr>
        <xdr:cNvPr id="212" name="円/楕円 211"/>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213" name="テキスト ボックス 212"/>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214" name="円/楕円 213"/>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121755</xdr:rowOff>
    </xdr:from>
    <xdr:ext cx="762000" cy="259045"/>
    <xdr:sp macro="" textlink="">
      <xdr:nvSpPr>
        <xdr:cNvPr id="215" name="テキスト ボックス 214"/>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本年度に限っては前年度と比較して維持補修費及び繰出金が増加したため、２．９ポイントの上昇となっています。</a:t>
          </a:r>
          <a:r>
            <a:rPr kumimoji="1" lang="ja-JP" altLang="en-US" sz="1300">
              <a:latin typeface="ＭＳ Ｐゴシック"/>
            </a:rPr>
            <a:t>建設後２０年程度を経過した施設が多くなっているほか、スキー場の再整備を行っているため、これらにかかる経費が高止まりになる傾向にあることが類似団体平均を上回る主な要因となっています。</a:t>
          </a:r>
        </a:p>
        <a:p>
          <a:r>
            <a:rPr kumimoji="1" lang="ja-JP" altLang="en-US" sz="1300">
              <a:latin typeface="ＭＳ Ｐゴシック"/>
            </a:rPr>
            <a:t>今後も維持補修費は引き続き増加することが見込まれるため、計画的かつ効率的な維持補修を図り、経費の削減に努めます。</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10414</xdr:rowOff>
    </xdr:from>
    <xdr:to>
      <xdr:col>24</xdr:col>
      <xdr:colOff>31750</xdr:colOff>
      <xdr:row>57</xdr:row>
      <xdr:rowOff>143002</xdr:rowOff>
    </xdr:to>
    <xdr:cxnSp macro="">
      <xdr:nvCxnSpPr>
        <xdr:cNvPr id="245" name="直線コネクタ 244"/>
        <xdr:cNvCxnSpPr/>
      </xdr:nvCxnSpPr>
      <xdr:spPr>
        <a:xfrm>
          <a:off x="15671800" y="9783064"/>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24147</xdr:rowOff>
    </xdr:from>
    <xdr:ext cx="762000" cy="259045"/>
    <xdr:sp macro="" textlink="">
      <xdr:nvSpPr>
        <xdr:cNvPr id="246" name="その他平均値テキスト"/>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10414</xdr:rowOff>
    </xdr:from>
    <xdr:to>
      <xdr:col>22</xdr:col>
      <xdr:colOff>565150</xdr:colOff>
      <xdr:row>57</xdr:row>
      <xdr:rowOff>42418</xdr:rowOff>
    </xdr:to>
    <xdr:cxnSp macro="">
      <xdr:nvCxnSpPr>
        <xdr:cNvPr id="248" name="直線コネクタ 247"/>
        <xdr:cNvCxnSpPr/>
      </xdr:nvCxnSpPr>
      <xdr:spPr>
        <a:xfrm flipV="1">
          <a:off x="14782800" y="97830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10414</xdr:rowOff>
    </xdr:from>
    <xdr:to>
      <xdr:col>21</xdr:col>
      <xdr:colOff>361950</xdr:colOff>
      <xdr:row>57</xdr:row>
      <xdr:rowOff>42418</xdr:rowOff>
    </xdr:to>
    <xdr:cxnSp macro="">
      <xdr:nvCxnSpPr>
        <xdr:cNvPr id="251" name="直線コネクタ 250"/>
        <xdr:cNvCxnSpPr/>
      </xdr:nvCxnSpPr>
      <xdr:spPr>
        <a:xfrm>
          <a:off x="13893800" y="97830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58420</xdr:rowOff>
    </xdr:from>
    <xdr:to>
      <xdr:col>20</xdr:col>
      <xdr:colOff>158750</xdr:colOff>
      <xdr:row>57</xdr:row>
      <xdr:rowOff>10414</xdr:rowOff>
    </xdr:to>
    <xdr:cxnSp macro="">
      <xdr:nvCxnSpPr>
        <xdr:cNvPr id="254" name="直線コネクタ 253"/>
        <xdr:cNvCxnSpPr/>
      </xdr:nvCxnSpPr>
      <xdr:spPr>
        <a:xfrm>
          <a:off x="13004800" y="965962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6" name="テキスト ボックス 255"/>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96537</xdr:rowOff>
    </xdr:from>
    <xdr:ext cx="762000" cy="259045"/>
    <xdr:sp macro="" textlink="">
      <xdr:nvSpPr>
        <xdr:cNvPr id="258" name="テキスト ボックス 257"/>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92202</xdr:rowOff>
    </xdr:from>
    <xdr:to>
      <xdr:col>24</xdr:col>
      <xdr:colOff>82550</xdr:colOff>
      <xdr:row>58</xdr:row>
      <xdr:rowOff>22352</xdr:rowOff>
    </xdr:to>
    <xdr:sp macro="" textlink="">
      <xdr:nvSpPr>
        <xdr:cNvPr id="264" name="円/楕円 263"/>
        <xdr:cNvSpPr/>
      </xdr:nvSpPr>
      <xdr:spPr>
        <a:xfrm>
          <a:off x="16459200" y="98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64279</xdr:rowOff>
    </xdr:from>
    <xdr:ext cx="762000" cy="259045"/>
    <xdr:sp macro="" textlink="">
      <xdr:nvSpPr>
        <xdr:cNvPr id="265" name="その他該当値テキスト"/>
        <xdr:cNvSpPr txBox="1"/>
      </xdr:nvSpPr>
      <xdr:spPr>
        <a:xfrm>
          <a:off x="16598900" y="983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131064</xdr:rowOff>
    </xdr:from>
    <xdr:to>
      <xdr:col>22</xdr:col>
      <xdr:colOff>615950</xdr:colOff>
      <xdr:row>57</xdr:row>
      <xdr:rowOff>61214</xdr:rowOff>
    </xdr:to>
    <xdr:sp macro="" textlink="">
      <xdr:nvSpPr>
        <xdr:cNvPr id="266" name="円/楕円 265"/>
        <xdr:cNvSpPr/>
      </xdr:nvSpPr>
      <xdr:spPr>
        <a:xfrm>
          <a:off x="15621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45991</xdr:rowOff>
    </xdr:from>
    <xdr:ext cx="736600" cy="259045"/>
    <xdr:sp macro="" textlink="">
      <xdr:nvSpPr>
        <xdr:cNvPr id="267" name="テキスト ボックス 266"/>
        <xdr:cNvSpPr txBox="1"/>
      </xdr:nvSpPr>
      <xdr:spPr>
        <a:xfrm>
          <a:off x="15290800" y="9818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163068</xdr:rowOff>
    </xdr:from>
    <xdr:to>
      <xdr:col>21</xdr:col>
      <xdr:colOff>412750</xdr:colOff>
      <xdr:row>57</xdr:row>
      <xdr:rowOff>93218</xdr:rowOff>
    </xdr:to>
    <xdr:sp macro="" textlink="">
      <xdr:nvSpPr>
        <xdr:cNvPr id="268" name="円/楕円 267"/>
        <xdr:cNvSpPr/>
      </xdr:nvSpPr>
      <xdr:spPr>
        <a:xfrm>
          <a:off x="14732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77995</xdr:rowOff>
    </xdr:from>
    <xdr:ext cx="762000" cy="259045"/>
    <xdr:sp macro="" textlink="">
      <xdr:nvSpPr>
        <xdr:cNvPr id="269" name="テキスト ボックス 268"/>
        <xdr:cNvSpPr txBox="1"/>
      </xdr:nvSpPr>
      <xdr:spPr>
        <a:xfrm>
          <a:off x="14401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131064</xdr:rowOff>
    </xdr:from>
    <xdr:to>
      <xdr:col>20</xdr:col>
      <xdr:colOff>209550</xdr:colOff>
      <xdr:row>57</xdr:row>
      <xdr:rowOff>61214</xdr:rowOff>
    </xdr:to>
    <xdr:sp macro="" textlink="">
      <xdr:nvSpPr>
        <xdr:cNvPr id="270" name="円/楕円 269"/>
        <xdr:cNvSpPr/>
      </xdr:nvSpPr>
      <xdr:spPr>
        <a:xfrm>
          <a:off x="13843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45991</xdr:rowOff>
    </xdr:from>
    <xdr:ext cx="762000" cy="259045"/>
    <xdr:sp macro="" textlink="">
      <xdr:nvSpPr>
        <xdr:cNvPr id="271" name="テキスト ボックス 270"/>
        <xdr:cNvSpPr txBox="1"/>
      </xdr:nvSpPr>
      <xdr:spPr>
        <a:xfrm>
          <a:off x="13512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xdr:rowOff>
    </xdr:from>
    <xdr:to>
      <xdr:col>19</xdr:col>
      <xdr:colOff>6350</xdr:colOff>
      <xdr:row>56</xdr:row>
      <xdr:rowOff>109220</xdr:rowOff>
    </xdr:to>
    <xdr:sp macro="" textlink="">
      <xdr:nvSpPr>
        <xdr:cNvPr id="272" name="円/楕円 271"/>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93997</xdr:rowOff>
    </xdr:from>
    <xdr:ext cx="762000" cy="259045"/>
    <xdr:sp macro="" textlink="">
      <xdr:nvSpPr>
        <xdr:cNvPr id="273" name="テキスト ボックス 272"/>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当町においては、類似団体平均と比較すると２．８ポイント高くなっていますが、消防、塵芥処理、し尿処理施設について、近隣自治体と構成する一部事務組合により運営しており、その負担が比率を高める要因となっています。</a:t>
          </a:r>
        </a:p>
        <a:p>
          <a:r>
            <a:rPr kumimoji="1" lang="ja-JP" altLang="en-US" sz="1300">
              <a:latin typeface="ＭＳ Ｐゴシック"/>
            </a:rPr>
            <a:t>しかし、これらの施設を単独で運営する場合と比較すると経費は抑制されているため、各一部事務組合の経費削減を図りつつ、引き続き効率的な運営に努めます。</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65278</xdr:rowOff>
    </xdr:from>
    <xdr:to>
      <xdr:col>24</xdr:col>
      <xdr:colOff>31750</xdr:colOff>
      <xdr:row>37</xdr:row>
      <xdr:rowOff>129286</xdr:rowOff>
    </xdr:to>
    <xdr:cxnSp macro="">
      <xdr:nvCxnSpPr>
        <xdr:cNvPr id="303" name="直線コネクタ 302"/>
        <xdr:cNvCxnSpPr/>
      </xdr:nvCxnSpPr>
      <xdr:spPr>
        <a:xfrm flipV="1">
          <a:off x="15671800" y="640892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4"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129286</xdr:rowOff>
    </xdr:from>
    <xdr:to>
      <xdr:col>22</xdr:col>
      <xdr:colOff>565150</xdr:colOff>
      <xdr:row>37</xdr:row>
      <xdr:rowOff>133858</xdr:rowOff>
    </xdr:to>
    <xdr:cxnSp macro="">
      <xdr:nvCxnSpPr>
        <xdr:cNvPr id="306" name="直線コネクタ 305"/>
        <xdr:cNvCxnSpPr/>
      </xdr:nvCxnSpPr>
      <xdr:spPr>
        <a:xfrm flipV="1">
          <a:off x="14782800" y="64729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8" name="テキスト ボックス 307"/>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115570</xdr:rowOff>
    </xdr:from>
    <xdr:to>
      <xdr:col>21</xdr:col>
      <xdr:colOff>361950</xdr:colOff>
      <xdr:row>37</xdr:row>
      <xdr:rowOff>133858</xdr:rowOff>
    </xdr:to>
    <xdr:cxnSp macro="">
      <xdr:nvCxnSpPr>
        <xdr:cNvPr id="309" name="直線コネクタ 308"/>
        <xdr:cNvCxnSpPr/>
      </xdr:nvCxnSpPr>
      <xdr:spPr>
        <a:xfrm>
          <a:off x="13893800" y="64592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11" name="テキスト ボックス 310"/>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42418</xdr:rowOff>
    </xdr:from>
    <xdr:to>
      <xdr:col>20</xdr:col>
      <xdr:colOff>158750</xdr:colOff>
      <xdr:row>37</xdr:row>
      <xdr:rowOff>115570</xdr:rowOff>
    </xdr:to>
    <xdr:cxnSp macro="">
      <xdr:nvCxnSpPr>
        <xdr:cNvPr id="312" name="直線コネクタ 311"/>
        <xdr:cNvCxnSpPr/>
      </xdr:nvCxnSpPr>
      <xdr:spPr>
        <a:xfrm>
          <a:off x="13004800" y="63860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14" name="テキスト ボックス 31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142257</xdr:rowOff>
    </xdr:from>
    <xdr:ext cx="762000" cy="259045"/>
    <xdr:sp macro="" textlink="">
      <xdr:nvSpPr>
        <xdr:cNvPr id="316" name="テキスト ボックス 315"/>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14478</xdr:rowOff>
    </xdr:from>
    <xdr:to>
      <xdr:col>24</xdr:col>
      <xdr:colOff>82550</xdr:colOff>
      <xdr:row>37</xdr:row>
      <xdr:rowOff>116078</xdr:rowOff>
    </xdr:to>
    <xdr:sp macro="" textlink="">
      <xdr:nvSpPr>
        <xdr:cNvPr id="322" name="円/楕円 321"/>
        <xdr:cNvSpPr/>
      </xdr:nvSpPr>
      <xdr:spPr>
        <a:xfrm>
          <a:off x="16459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158005</xdr:rowOff>
    </xdr:from>
    <xdr:ext cx="762000" cy="259045"/>
    <xdr:sp macro="" textlink="">
      <xdr:nvSpPr>
        <xdr:cNvPr id="323" name="補助費等該当値テキスト"/>
        <xdr:cNvSpPr txBox="1"/>
      </xdr:nvSpPr>
      <xdr:spPr>
        <a:xfrm>
          <a:off x="16598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78486</xdr:rowOff>
    </xdr:from>
    <xdr:to>
      <xdr:col>22</xdr:col>
      <xdr:colOff>615950</xdr:colOff>
      <xdr:row>38</xdr:row>
      <xdr:rowOff>8636</xdr:rowOff>
    </xdr:to>
    <xdr:sp macro="" textlink="">
      <xdr:nvSpPr>
        <xdr:cNvPr id="324" name="円/楕円 323"/>
        <xdr:cNvSpPr/>
      </xdr:nvSpPr>
      <xdr:spPr>
        <a:xfrm>
          <a:off x="15621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164863</xdr:rowOff>
    </xdr:from>
    <xdr:ext cx="736600" cy="259045"/>
    <xdr:sp macro="" textlink="">
      <xdr:nvSpPr>
        <xdr:cNvPr id="325" name="テキスト ボックス 324"/>
        <xdr:cNvSpPr txBox="1"/>
      </xdr:nvSpPr>
      <xdr:spPr>
        <a:xfrm>
          <a:off x="15290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83058</xdr:rowOff>
    </xdr:from>
    <xdr:to>
      <xdr:col>21</xdr:col>
      <xdr:colOff>412750</xdr:colOff>
      <xdr:row>38</xdr:row>
      <xdr:rowOff>13208</xdr:rowOff>
    </xdr:to>
    <xdr:sp macro="" textlink="">
      <xdr:nvSpPr>
        <xdr:cNvPr id="326" name="円/楕円 325"/>
        <xdr:cNvSpPr/>
      </xdr:nvSpPr>
      <xdr:spPr>
        <a:xfrm>
          <a:off x="14732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169435</xdr:rowOff>
    </xdr:from>
    <xdr:ext cx="762000" cy="259045"/>
    <xdr:sp macro="" textlink="">
      <xdr:nvSpPr>
        <xdr:cNvPr id="327" name="テキスト ボックス 326"/>
        <xdr:cNvSpPr txBox="1"/>
      </xdr:nvSpPr>
      <xdr:spPr>
        <a:xfrm>
          <a:off x="14401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64770</xdr:rowOff>
    </xdr:from>
    <xdr:to>
      <xdr:col>20</xdr:col>
      <xdr:colOff>209550</xdr:colOff>
      <xdr:row>37</xdr:row>
      <xdr:rowOff>166370</xdr:rowOff>
    </xdr:to>
    <xdr:sp macro="" textlink="">
      <xdr:nvSpPr>
        <xdr:cNvPr id="328" name="円/楕円 327"/>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151147</xdr:rowOff>
    </xdr:from>
    <xdr:ext cx="762000" cy="259045"/>
    <xdr:sp macro="" textlink="">
      <xdr:nvSpPr>
        <xdr:cNvPr id="329" name="テキスト ボックス 328"/>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163068</xdr:rowOff>
    </xdr:from>
    <xdr:to>
      <xdr:col>19</xdr:col>
      <xdr:colOff>6350</xdr:colOff>
      <xdr:row>37</xdr:row>
      <xdr:rowOff>93218</xdr:rowOff>
    </xdr:to>
    <xdr:sp macro="" textlink="">
      <xdr:nvSpPr>
        <xdr:cNvPr id="330" name="円/楕円 329"/>
        <xdr:cNvSpPr/>
      </xdr:nvSpPr>
      <xdr:spPr>
        <a:xfrm>
          <a:off x="12954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77995</xdr:rowOff>
    </xdr:from>
    <xdr:ext cx="762000" cy="259045"/>
    <xdr:sp macro="" textlink="">
      <xdr:nvSpPr>
        <xdr:cNvPr id="331" name="テキスト ボックス 330"/>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平成１０年前後に実施した総合運動公園の整備や交流促進施設の建設等に係る償還の順次終了により、近年は比率が減少傾向にありましたが、平成２８年度は平成２５年度借入金の償還が始まり、その償還額が平成２７年度末で償還が終了したものより大きかったため、前年度よりも１．５ポイントの増となっています。</a:t>
          </a:r>
        </a:p>
        <a:p>
          <a:r>
            <a:rPr kumimoji="1" lang="ja-JP" altLang="en-US" sz="1200">
              <a:latin typeface="ＭＳ Ｐゴシック"/>
            </a:rPr>
            <a:t>今後は大型事業の償還が始まることにより、さらなる比率の上昇が見込まれるため、今まで以上に計画的な町債の発行に努め、公債費の抑制を図ります。</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104140</xdr:rowOff>
    </xdr:from>
    <xdr:to>
      <xdr:col>7</xdr:col>
      <xdr:colOff>15875</xdr:colOff>
      <xdr:row>75</xdr:row>
      <xdr:rowOff>161289</xdr:rowOff>
    </xdr:to>
    <xdr:cxnSp macro="">
      <xdr:nvCxnSpPr>
        <xdr:cNvPr id="363" name="直線コネクタ 362"/>
        <xdr:cNvCxnSpPr/>
      </xdr:nvCxnSpPr>
      <xdr:spPr>
        <a:xfrm>
          <a:off x="3987800" y="12962890"/>
          <a:ext cx="838200" cy="5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78757</xdr:rowOff>
    </xdr:from>
    <xdr:ext cx="762000" cy="259045"/>
    <xdr:sp macro="" textlink="">
      <xdr:nvSpPr>
        <xdr:cNvPr id="364" name="公債費平均値テキスト"/>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96520</xdr:rowOff>
    </xdr:from>
    <xdr:to>
      <xdr:col>5</xdr:col>
      <xdr:colOff>549275</xdr:colOff>
      <xdr:row>75</xdr:row>
      <xdr:rowOff>104140</xdr:rowOff>
    </xdr:to>
    <xdr:cxnSp macro="">
      <xdr:nvCxnSpPr>
        <xdr:cNvPr id="366" name="直線コネクタ 365"/>
        <xdr:cNvCxnSpPr/>
      </xdr:nvCxnSpPr>
      <xdr:spPr>
        <a:xfrm>
          <a:off x="3098800" y="129552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10177</xdr:rowOff>
    </xdr:from>
    <xdr:ext cx="736600" cy="259045"/>
    <xdr:sp macro="" textlink="">
      <xdr:nvSpPr>
        <xdr:cNvPr id="368" name="テキスト ボックス 367"/>
        <xdr:cNvSpPr txBox="1"/>
      </xdr:nvSpPr>
      <xdr:spPr>
        <a:xfrm>
          <a:off x="3606800" y="132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96520</xdr:rowOff>
    </xdr:from>
    <xdr:to>
      <xdr:col>4</xdr:col>
      <xdr:colOff>346075</xdr:colOff>
      <xdr:row>75</xdr:row>
      <xdr:rowOff>127000</xdr:rowOff>
    </xdr:to>
    <xdr:cxnSp macro="">
      <xdr:nvCxnSpPr>
        <xdr:cNvPr id="369" name="直線コネクタ 368"/>
        <xdr:cNvCxnSpPr/>
      </xdr:nvCxnSpPr>
      <xdr:spPr>
        <a:xfrm flipV="1">
          <a:off x="2209800" y="129552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1" name="テキスト ボックス 370"/>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127000</xdr:rowOff>
    </xdr:from>
    <xdr:to>
      <xdr:col>3</xdr:col>
      <xdr:colOff>142875</xdr:colOff>
      <xdr:row>75</xdr:row>
      <xdr:rowOff>157480</xdr:rowOff>
    </xdr:to>
    <xdr:cxnSp macro="">
      <xdr:nvCxnSpPr>
        <xdr:cNvPr id="372" name="直線コネクタ 371"/>
        <xdr:cNvCxnSpPr/>
      </xdr:nvCxnSpPr>
      <xdr:spPr>
        <a:xfrm flipV="1">
          <a:off x="1320800" y="129857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48277</xdr:rowOff>
    </xdr:from>
    <xdr:ext cx="762000" cy="259045"/>
    <xdr:sp macro="" textlink="">
      <xdr:nvSpPr>
        <xdr:cNvPr id="374" name="テキスト ボックス 373"/>
        <xdr:cNvSpPr txBox="1"/>
      </xdr:nvSpPr>
      <xdr:spPr>
        <a:xfrm>
          <a:off x="1828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55897</xdr:rowOff>
    </xdr:from>
    <xdr:ext cx="762000" cy="259045"/>
    <xdr:sp macro="" textlink="">
      <xdr:nvSpPr>
        <xdr:cNvPr id="376" name="テキスト ボックス 375"/>
        <xdr:cNvSpPr txBox="1"/>
      </xdr:nvSpPr>
      <xdr:spPr>
        <a:xfrm>
          <a:off x="939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110490</xdr:rowOff>
    </xdr:from>
    <xdr:to>
      <xdr:col>7</xdr:col>
      <xdr:colOff>66675</xdr:colOff>
      <xdr:row>76</xdr:row>
      <xdr:rowOff>40639</xdr:rowOff>
    </xdr:to>
    <xdr:sp macro="" textlink="">
      <xdr:nvSpPr>
        <xdr:cNvPr id="382" name="円/楕円 381"/>
        <xdr:cNvSpPr/>
      </xdr:nvSpPr>
      <xdr:spPr>
        <a:xfrm>
          <a:off x="4775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127017</xdr:rowOff>
    </xdr:from>
    <xdr:ext cx="762000" cy="259045"/>
    <xdr:sp macro="" textlink="">
      <xdr:nvSpPr>
        <xdr:cNvPr id="383" name="公債費該当値テキスト"/>
        <xdr:cNvSpPr txBox="1"/>
      </xdr:nvSpPr>
      <xdr:spPr>
        <a:xfrm>
          <a:off x="4914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53340</xdr:rowOff>
    </xdr:from>
    <xdr:to>
      <xdr:col>5</xdr:col>
      <xdr:colOff>600075</xdr:colOff>
      <xdr:row>75</xdr:row>
      <xdr:rowOff>154939</xdr:rowOff>
    </xdr:to>
    <xdr:sp macro="" textlink="">
      <xdr:nvSpPr>
        <xdr:cNvPr id="384" name="円/楕円 383"/>
        <xdr:cNvSpPr/>
      </xdr:nvSpPr>
      <xdr:spPr>
        <a:xfrm>
          <a:off x="3937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165117</xdr:rowOff>
    </xdr:from>
    <xdr:ext cx="736600" cy="259045"/>
    <xdr:sp macro="" textlink="">
      <xdr:nvSpPr>
        <xdr:cNvPr id="385" name="テキスト ボックス 384"/>
        <xdr:cNvSpPr txBox="1"/>
      </xdr:nvSpPr>
      <xdr:spPr>
        <a:xfrm>
          <a:off x="3606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45720</xdr:rowOff>
    </xdr:from>
    <xdr:to>
      <xdr:col>4</xdr:col>
      <xdr:colOff>396875</xdr:colOff>
      <xdr:row>75</xdr:row>
      <xdr:rowOff>147320</xdr:rowOff>
    </xdr:to>
    <xdr:sp macro="" textlink="">
      <xdr:nvSpPr>
        <xdr:cNvPr id="386" name="円/楕円 385"/>
        <xdr:cNvSpPr/>
      </xdr:nvSpPr>
      <xdr:spPr>
        <a:xfrm>
          <a:off x="3048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157497</xdr:rowOff>
    </xdr:from>
    <xdr:ext cx="762000" cy="259045"/>
    <xdr:sp macro="" textlink="">
      <xdr:nvSpPr>
        <xdr:cNvPr id="387" name="テキスト ボックス 386"/>
        <xdr:cNvSpPr txBox="1"/>
      </xdr:nvSpPr>
      <xdr:spPr>
        <a:xfrm>
          <a:off x="2717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76200</xdr:rowOff>
    </xdr:from>
    <xdr:to>
      <xdr:col>3</xdr:col>
      <xdr:colOff>193675</xdr:colOff>
      <xdr:row>76</xdr:row>
      <xdr:rowOff>6350</xdr:rowOff>
    </xdr:to>
    <xdr:sp macro="" textlink="">
      <xdr:nvSpPr>
        <xdr:cNvPr id="388" name="円/楕円 387"/>
        <xdr:cNvSpPr/>
      </xdr:nvSpPr>
      <xdr:spPr>
        <a:xfrm>
          <a:off x="2159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16527</xdr:rowOff>
    </xdr:from>
    <xdr:ext cx="762000" cy="259045"/>
    <xdr:sp macro="" textlink="">
      <xdr:nvSpPr>
        <xdr:cNvPr id="389" name="テキスト ボックス 388"/>
        <xdr:cNvSpPr txBox="1"/>
      </xdr:nvSpPr>
      <xdr:spPr>
        <a:xfrm>
          <a:off x="1828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106680</xdr:rowOff>
    </xdr:from>
    <xdr:to>
      <xdr:col>1</xdr:col>
      <xdr:colOff>676275</xdr:colOff>
      <xdr:row>76</xdr:row>
      <xdr:rowOff>36830</xdr:rowOff>
    </xdr:to>
    <xdr:sp macro="" textlink="">
      <xdr:nvSpPr>
        <xdr:cNvPr id="390" name="円/楕円 389"/>
        <xdr:cNvSpPr/>
      </xdr:nvSpPr>
      <xdr:spPr>
        <a:xfrm>
          <a:off x="1270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47007</xdr:rowOff>
    </xdr:from>
    <xdr:ext cx="762000" cy="259045"/>
    <xdr:sp macro="" textlink="">
      <xdr:nvSpPr>
        <xdr:cNvPr id="391" name="テキスト ボックス 390"/>
        <xdr:cNvSpPr txBox="1"/>
      </xdr:nvSpPr>
      <xdr:spPr>
        <a:xfrm>
          <a:off x="9398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ついては、近年増加傾向にあり、類似団体平均よりも上回っている状況が続いているところです。要因としては、補助費等における一部事務組合の負担とその他における施設維持補修費の高止まりによるものが挙げられるため、各一部事務組合のより効率的な運営と計画的かつ効率的な施設の維持補修を図ることで、経費の削減に努めます。</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161289</xdr:rowOff>
    </xdr:from>
    <xdr:to>
      <xdr:col>24</xdr:col>
      <xdr:colOff>31750</xdr:colOff>
      <xdr:row>78</xdr:row>
      <xdr:rowOff>35561</xdr:rowOff>
    </xdr:to>
    <xdr:cxnSp macro="">
      <xdr:nvCxnSpPr>
        <xdr:cNvPr id="426" name="直線コネクタ 425"/>
        <xdr:cNvCxnSpPr/>
      </xdr:nvCxnSpPr>
      <xdr:spPr>
        <a:xfrm flipV="1">
          <a:off x="15671800" y="133629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154776</xdr:rowOff>
    </xdr:from>
    <xdr:ext cx="762000" cy="259045"/>
    <xdr:sp macro="" textlink="">
      <xdr:nvSpPr>
        <xdr:cNvPr id="427" name="公債費以外平均値テキスト"/>
        <xdr:cNvSpPr txBox="1"/>
      </xdr:nvSpPr>
      <xdr:spPr>
        <a:xfrm>
          <a:off x="16598900" y="13013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35561</xdr:rowOff>
    </xdr:from>
    <xdr:to>
      <xdr:col>22</xdr:col>
      <xdr:colOff>565150</xdr:colOff>
      <xdr:row>78</xdr:row>
      <xdr:rowOff>35561</xdr:rowOff>
    </xdr:to>
    <xdr:cxnSp macro="">
      <xdr:nvCxnSpPr>
        <xdr:cNvPr id="429" name="直線コネクタ 428"/>
        <xdr:cNvCxnSpPr/>
      </xdr:nvCxnSpPr>
      <xdr:spPr>
        <a:xfrm>
          <a:off x="14782800" y="13408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29590</xdr:rowOff>
    </xdr:from>
    <xdr:ext cx="736600" cy="259045"/>
    <xdr:sp macro="" textlink="">
      <xdr:nvSpPr>
        <xdr:cNvPr id="431" name="テキスト ボックス 430"/>
        <xdr:cNvSpPr txBox="1"/>
      </xdr:nvSpPr>
      <xdr:spPr>
        <a:xfrm>
          <a:off x="15290800" y="12888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99242</xdr:rowOff>
    </xdr:from>
    <xdr:to>
      <xdr:col>21</xdr:col>
      <xdr:colOff>361950</xdr:colOff>
      <xdr:row>78</xdr:row>
      <xdr:rowOff>35561</xdr:rowOff>
    </xdr:to>
    <xdr:cxnSp macro="">
      <xdr:nvCxnSpPr>
        <xdr:cNvPr id="432" name="直線コネクタ 431"/>
        <xdr:cNvCxnSpPr/>
      </xdr:nvCxnSpPr>
      <xdr:spPr>
        <a:xfrm>
          <a:off x="13893800" y="13300892"/>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68778</xdr:rowOff>
    </xdr:from>
    <xdr:ext cx="762000" cy="259045"/>
    <xdr:sp macro="" textlink="">
      <xdr:nvSpPr>
        <xdr:cNvPr id="434" name="テキスト ボックス 433"/>
        <xdr:cNvSpPr txBox="1"/>
      </xdr:nvSpPr>
      <xdr:spPr>
        <a:xfrm>
          <a:off x="14401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43724</xdr:rowOff>
    </xdr:from>
    <xdr:to>
      <xdr:col>20</xdr:col>
      <xdr:colOff>158750</xdr:colOff>
      <xdr:row>77</xdr:row>
      <xdr:rowOff>99242</xdr:rowOff>
    </xdr:to>
    <xdr:cxnSp macro="">
      <xdr:nvCxnSpPr>
        <xdr:cNvPr id="435" name="直線コネクタ 434"/>
        <xdr:cNvCxnSpPr/>
      </xdr:nvCxnSpPr>
      <xdr:spPr>
        <a:xfrm>
          <a:off x="13004800" y="13245374"/>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145523</xdr:rowOff>
    </xdr:from>
    <xdr:ext cx="762000" cy="259045"/>
    <xdr:sp macro="" textlink="">
      <xdr:nvSpPr>
        <xdr:cNvPr id="437" name="テキスト ボックス 436"/>
        <xdr:cNvSpPr txBox="1"/>
      </xdr:nvSpPr>
      <xdr:spPr>
        <a:xfrm>
          <a:off x="13512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135726</xdr:rowOff>
    </xdr:from>
    <xdr:ext cx="762000" cy="259045"/>
    <xdr:sp macro="" textlink="">
      <xdr:nvSpPr>
        <xdr:cNvPr id="439" name="テキスト ボックス 438"/>
        <xdr:cNvSpPr txBox="1"/>
      </xdr:nvSpPr>
      <xdr:spPr>
        <a:xfrm>
          <a:off x="12623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110489</xdr:rowOff>
    </xdr:from>
    <xdr:to>
      <xdr:col>24</xdr:col>
      <xdr:colOff>82550</xdr:colOff>
      <xdr:row>78</xdr:row>
      <xdr:rowOff>40639</xdr:rowOff>
    </xdr:to>
    <xdr:sp macro="" textlink="">
      <xdr:nvSpPr>
        <xdr:cNvPr id="445" name="円/楕円 444"/>
        <xdr:cNvSpPr/>
      </xdr:nvSpPr>
      <xdr:spPr>
        <a:xfrm>
          <a:off x="16459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82566</xdr:rowOff>
    </xdr:from>
    <xdr:ext cx="762000" cy="259045"/>
    <xdr:sp macro="" textlink="">
      <xdr:nvSpPr>
        <xdr:cNvPr id="446" name="公債費以外該当値テキスト"/>
        <xdr:cNvSpPr txBox="1"/>
      </xdr:nvSpPr>
      <xdr:spPr>
        <a:xfrm>
          <a:off x="16598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156211</xdr:rowOff>
    </xdr:from>
    <xdr:to>
      <xdr:col>22</xdr:col>
      <xdr:colOff>615950</xdr:colOff>
      <xdr:row>78</xdr:row>
      <xdr:rowOff>86361</xdr:rowOff>
    </xdr:to>
    <xdr:sp macro="" textlink="">
      <xdr:nvSpPr>
        <xdr:cNvPr id="447" name="円/楕円 446"/>
        <xdr:cNvSpPr/>
      </xdr:nvSpPr>
      <xdr:spPr>
        <a:xfrm>
          <a:off x="15621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71138</xdr:rowOff>
    </xdr:from>
    <xdr:ext cx="736600" cy="259045"/>
    <xdr:sp macro="" textlink="">
      <xdr:nvSpPr>
        <xdr:cNvPr id="448" name="テキスト ボックス 447"/>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156211</xdr:rowOff>
    </xdr:from>
    <xdr:to>
      <xdr:col>21</xdr:col>
      <xdr:colOff>412750</xdr:colOff>
      <xdr:row>78</xdr:row>
      <xdr:rowOff>86361</xdr:rowOff>
    </xdr:to>
    <xdr:sp macro="" textlink="">
      <xdr:nvSpPr>
        <xdr:cNvPr id="449" name="円/楕円 448"/>
        <xdr:cNvSpPr/>
      </xdr:nvSpPr>
      <xdr:spPr>
        <a:xfrm>
          <a:off x="14732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71138</xdr:rowOff>
    </xdr:from>
    <xdr:ext cx="762000" cy="259045"/>
    <xdr:sp macro="" textlink="">
      <xdr:nvSpPr>
        <xdr:cNvPr id="450" name="テキスト ボックス 449"/>
        <xdr:cNvSpPr txBox="1"/>
      </xdr:nvSpPr>
      <xdr:spPr>
        <a:xfrm>
          <a:off x="14401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48442</xdr:rowOff>
    </xdr:from>
    <xdr:to>
      <xdr:col>20</xdr:col>
      <xdr:colOff>209550</xdr:colOff>
      <xdr:row>77</xdr:row>
      <xdr:rowOff>150042</xdr:rowOff>
    </xdr:to>
    <xdr:sp macro="" textlink="">
      <xdr:nvSpPr>
        <xdr:cNvPr id="451" name="円/楕円 450"/>
        <xdr:cNvSpPr/>
      </xdr:nvSpPr>
      <xdr:spPr>
        <a:xfrm>
          <a:off x="13843000" y="1325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134819</xdr:rowOff>
    </xdr:from>
    <xdr:ext cx="762000" cy="259045"/>
    <xdr:sp macro="" textlink="">
      <xdr:nvSpPr>
        <xdr:cNvPr id="452" name="テキスト ボックス 451"/>
        <xdr:cNvSpPr txBox="1"/>
      </xdr:nvSpPr>
      <xdr:spPr>
        <a:xfrm>
          <a:off x="13512800" y="13336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164374</xdr:rowOff>
    </xdr:from>
    <xdr:to>
      <xdr:col>19</xdr:col>
      <xdr:colOff>6350</xdr:colOff>
      <xdr:row>77</xdr:row>
      <xdr:rowOff>94524</xdr:rowOff>
    </xdr:to>
    <xdr:sp macro="" textlink="">
      <xdr:nvSpPr>
        <xdr:cNvPr id="453" name="円/楕円 452"/>
        <xdr:cNvSpPr/>
      </xdr:nvSpPr>
      <xdr:spPr>
        <a:xfrm>
          <a:off x="12954000" y="1319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79301</xdr:rowOff>
    </xdr:from>
    <xdr:ext cx="762000" cy="259045"/>
    <xdr:sp macro="" textlink="">
      <xdr:nvSpPr>
        <xdr:cNvPr id="454" name="テキスト ボックス 453"/>
        <xdr:cNvSpPr txBox="1"/>
      </xdr:nvSpPr>
      <xdr:spPr>
        <a:xfrm>
          <a:off x="12623800" y="1328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北海道比布町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87771</xdr:rowOff>
    </xdr:from>
    <xdr:to>
      <xdr:col>4</xdr:col>
      <xdr:colOff>1117600</xdr:colOff>
      <xdr:row>17</xdr:row>
      <xdr:rowOff>92910</xdr:rowOff>
    </xdr:to>
    <xdr:cxnSp macro="">
      <xdr:nvCxnSpPr>
        <xdr:cNvPr id="47" name="直線コネクタ 46"/>
        <xdr:cNvCxnSpPr/>
      </xdr:nvCxnSpPr>
      <xdr:spPr bwMode="auto">
        <a:xfrm flipV="1">
          <a:off x="5003800" y="3050046"/>
          <a:ext cx="647700" cy="5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109774</xdr:rowOff>
    </xdr:from>
    <xdr:ext cx="762000" cy="259045"/>
    <xdr:sp macro="" textlink="">
      <xdr:nvSpPr>
        <xdr:cNvPr id="48" name="人口1人当たり決算額の推移平均値テキスト130"/>
        <xdr:cNvSpPr txBox="1"/>
      </xdr:nvSpPr>
      <xdr:spPr>
        <a:xfrm>
          <a:off x="5740400" y="272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92910</xdr:rowOff>
    </xdr:from>
    <xdr:to>
      <xdr:col>4</xdr:col>
      <xdr:colOff>469900</xdr:colOff>
      <xdr:row>17</xdr:row>
      <xdr:rowOff>109513</xdr:rowOff>
    </xdr:to>
    <xdr:cxnSp macro="">
      <xdr:nvCxnSpPr>
        <xdr:cNvPr id="50" name="直線コネクタ 49"/>
        <xdr:cNvCxnSpPr/>
      </xdr:nvCxnSpPr>
      <xdr:spPr bwMode="auto">
        <a:xfrm flipV="1">
          <a:off x="4305300" y="3055185"/>
          <a:ext cx="698500" cy="16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45789</xdr:rowOff>
    </xdr:from>
    <xdr:ext cx="736600" cy="259045"/>
    <xdr:sp macro="" textlink="">
      <xdr:nvSpPr>
        <xdr:cNvPr id="52" name="テキスト ボックス 51"/>
        <xdr:cNvSpPr txBox="1"/>
      </xdr:nvSpPr>
      <xdr:spPr>
        <a:xfrm>
          <a:off x="4622800" y="26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109513</xdr:rowOff>
    </xdr:from>
    <xdr:to>
      <xdr:col>3</xdr:col>
      <xdr:colOff>904875</xdr:colOff>
      <xdr:row>17</xdr:row>
      <xdr:rowOff>132919</xdr:rowOff>
    </xdr:to>
    <xdr:cxnSp macro="">
      <xdr:nvCxnSpPr>
        <xdr:cNvPr id="53" name="直線コネクタ 52"/>
        <xdr:cNvCxnSpPr/>
      </xdr:nvCxnSpPr>
      <xdr:spPr bwMode="auto">
        <a:xfrm flipV="1">
          <a:off x="3606800" y="3071788"/>
          <a:ext cx="698500" cy="23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48164</xdr:rowOff>
    </xdr:from>
    <xdr:ext cx="762000" cy="259045"/>
    <xdr:sp macro="" textlink="">
      <xdr:nvSpPr>
        <xdr:cNvPr id="55" name="テキスト ボックス 54"/>
        <xdr:cNvSpPr txBox="1"/>
      </xdr:nvSpPr>
      <xdr:spPr>
        <a:xfrm>
          <a:off x="3924300" y="266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132919</xdr:rowOff>
    </xdr:from>
    <xdr:to>
      <xdr:col>3</xdr:col>
      <xdr:colOff>206375</xdr:colOff>
      <xdr:row>17</xdr:row>
      <xdr:rowOff>143638</xdr:rowOff>
    </xdr:to>
    <xdr:cxnSp macro="">
      <xdr:nvCxnSpPr>
        <xdr:cNvPr id="56" name="直線コネクタ 55"/>
        <xdr:cNvCxnSpPr/>
      </xdr:nvCxnSpPr>
      <xdr:spPr bwMode="auto">
        <a:xfrm flipV="1">
          <a:off x="2908300" y="3095194"/>
          <a:ext cx="698500" cy="10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70779</xdr:rowOff>
    </xdr:from>
    <xdr:ext cx="762000" cy="259045"/>
    <xdr:sp macro="" textlink="">
      <xdr:nvSpPr>
        <xdr:cNvPr id="58" name="テキスト ボックス 57"/>
        <xdr:cNvSpPr txBox="1"/>
      </xdr:nvSpPr>
      <xdr:spPr>
        <a:xfrm>
          <a:off x="3225800" y="269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77610</xdr:rowOff>
    </xdr:from>
    <xdr:ext cx="762000" cy="259045"/>
    <xdr:sp macro="" textlink="">
      <xdr:nvSpPr>
        <xdr:cNvPr id="60" name="テキスト ボックス 59"/>
        <xdr:cNvSpPr txBox="1"/>
      </xdr:nvSpPr>
      <xdr:spPr>
        <a:xfrm>
          <a:off x="2527300" y="269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36971</xdr:rowOff>
    </xdr:from>
    <xdr:to>
      <xdr:col>5</xdr:col>
      <xdr:colOff>34925</xdr:colOff>
      <xdr:row>17</xdr:row>
      <xdr:rowOff>138571</xdr:rowOff>
    </xdr:to>
    <xdr:sp macro="" textlink="">
      <xdr:nvSpPr>
        <xdr:cNvPr id="66" name="円/楕円 65"/>
        <xdr:cNvSpPr/>
      </xdr:nvSpPr>
      <xdr:spPr bwMode="auto">
        <a:xfrm>
          <a:off x="5600700" y="2999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9048</xdr:rowOff>
    </xdr:from>
    <xdr:ext cx="762000" cy="259045"/>
    <xdr:sp macro="" textlink="">
      <xdr:nvSpPr>
        <xdr:cNvPr id="67" name="人口1人当たり決算額の推移該当値テキスト130"/>
        <xdr:cNvSpPr txBox="1"/>
      </xdr:nvSpPr>
      <xdr:spPr>
        <a:xfrm>
          <a:off x="5740400" y="297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187,994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42110</xdr:rowOff>
    </xdr:from>
    <xdr:to>
      <xdr:col>4</xdr:col>
      <xdr:colOff>520700</xdr:colOff>
      <xdr:row>17</xdr:row>
      <xdr:rowOff>143710</xdr:rowOff>
    </xdr:to>
    <xdr:sp macro="" textlink="">
      <xdr:nvSpPr>
        <xdr:cNvPr id="68" name="円/楕円 67"/>
        <xdr:cNvSpPr/>
      </xdr:nvSpPr>
      <xdr:spPr bwMode="auto">
        <a:xfrm>
          <a:off x="4953000" y="3004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128487</xdr:rowOff>
    </xdr:from>
    <xdr:ext cx="736600" cy="259045"/>
    <xdr:sp macro="" textlink="">
      <xdr:nvSpPr>
        <xdr:cNvPr id="69" name="テキスト ボックス 68"/>
        <xdr:cNvSpPr txBox="1"/>
      </xdr:nvSpPr>
      <xdr:spPr>
        <a:xfrm>
          <a:off x="4622800" y="3090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185,746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58713</xdr:rowOff>
    </xdr:from>
    <xdr:to>
      <xdr:col>3</xdr:col>
      <xdr:colOff>955675</xdr:colOff>
      <xdr:row>17</xdr:row>
      <xdr:rowOff>160313</xdr:rowOff>
    </xdr:to>
    <xdr:sp macro="" textlink="">
      <xdr:nvSpPr>
        <xdr:cNvPr id="70" name="円/楕円 69"/>
        <xdr:cNvSpPr/>
      </xdr:nvSpPr>
      <xdr:spPr bwMode="auto">
        <a:xfrm>
          <a:off x="4254500" y="3020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145090</xdr:rowOff>
    </xdr:from>
    <xdr:ext cx="762000" cy="259045"/>
    <xdr:sp macro="" textlink="">
      <xdr:nvSpPr>
        <xdr:cNvPr id="71" name="テキスト ボックス 70"/>
        <xdr:cNvSpPr txBox="1"/>
      </xdr:nvSpPr>
      <xdr:spPr>
        <a:xfrm>
          <a:off x="3924300" y="310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178,483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82119</xdr:rowOff>
    </xdr:from>
    <xdr:to>
      <xdr:col>3</xdr:col>
      <xdr:colOff>257175</xdr:colOff>
      <xdr:row>18</xdr:row>
      <xdr:rowOff>12269</xdr:rowOff>
    </xdr:to>
    <xdr:sp macro="" textlink="">
      <xdr:nvSpPr>
        <xdr:cNvPr id="72" name="円/楕円 71"/>
        <xdr:cNvSpPr/>
      </xdr:nvSpPr>
      <xdr:spPr bwMode="auto">
        <a:xfrm>
          <a:off x="3556000" y="3044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168496</xdr:rowOff>
    </xdr:from>
    <xdr:ext cx="762000" cy="259045"/>
    <xdr:sp macro="" textlink="">
      <xdr:nvSpPr>
        <xdr:cNvPr id="73" name="テキスト ボックス 72"/>
        <xdr:cNvSpPr txBox="1"/>
      </xdr:nvSpPr>
      <xdr:spPr>
        <a:xfrm>
          <a:off x="3225800" y="3130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168,244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92838</xdr:rowOff>
    </xdr:from>
    <xdr:to>
      <xdr:col>2</xdr:col>
      <xdr:colOff>692150</xdr:colOff>
      <xdr:row>18</xdr:row>
      <xdr:rowOff>22988</xdr:rowOff>
    </xdr:to>
    <xdr:sp macro="" textlink="">
      <xdr:nvSpPr>
        <xdr:cNvPr id="74" name="円/楕円 73"/>
        <xdr:cNvSpPr/>
      </xdr:nvSpPr>
      <xdr:spPr bwMode="auto">
        <a:xfrm>
          <a:off x="2857500" y="3055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7765</xdr:rowOff>
    </xdr:from>
    <xdr:ext cx="762000" cy="259045"/>
    <xdr:sp macro="" textlink="">
      <xdr:nvSpPr>
        <xdr:cNvPr id="75" name="テキスト ボックス 74"/>
        <xdr:cNvSpPr txBox="1"/>
      </xdr:nvSpPr>
      <xdr:spPr>
        <a:xfrm>
          <a:off x="2527300" y="314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163,555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200897</xdr:rowOff>
    </xdr:from>
    <xdr:to>
      <xdr:col>4</xdr:col>
      <xdr:colOff>1117600</xdr:colOff>
      <xdr:row>35</xdr:row>
      <xdr:rowOff>212629</xdr:rowOff>
    </xdr:to>
    <xdr:cxnSp macro="">
      <xdr:nvCxnSpPr>
        <xdr:cNvPr id="106" name="直線コネクタ 105"/>
        <xdr:cNvCxnSpPr/>
      </xdr:nvCxnSpPr>
      <xdr:spPr bwMode="auto">
        <a:xfrm flipV="1">
          <a:off x="5003800" y="6811247"/>
          <a:ext cx="647700" cy="11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185675</xdr:rowOff>
    </xdr:from>
    <xdr:ext cx="762000" cy="259045"/>
    <xdr:sp macro="" textlink="">
      <xdr:nvSpPr>
        <xdr:cNvPr id="107" name="人口1人当たり決算額の推移平均値テキスト445"/>
        <xdr:cNvSpPr txBox="1"/>
      </xdr:nvSpPr>
      <xdr:spPr>
        <a:xfrm>
          <a:off x="5740400" y="67960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212629</xdr:rowOff>
    </xdr:from>
    <xdr:to>
      <xdr:col>4</xdr:col>
      <xdr:colOff>469900</xdr:colOff>
      <xdr:row>35</xdr:row>
      <xdr:rowOff>224118</xdr:rowOff>
    </xdr:to>
    <xdr:cxnSp macro="">
      <xdr:nvCxnSpPr>
        <xdr:cNvPr id="109" name="直線コネクタ 108"/>
        <xdr:cNvCxnSpPr/>
      </xdr:nvCxnSpPr>
      <xdr:spPr bwMode="auto">
        <a:xfrm flipV="1">
          <a:off x="4305300" y="6822979"/>
          <a:ext cx="698500" cy="11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254753</xdr:rowOff>
    </xdr:from>
    <xdr:ext cx="736600" cy="259045"/>
    <xdr:sp macro="" textlink="">
      <xdr:nvSpPr>
        <xdr:cNvPr id="111" name="テキスト ボックス 110"/>
        <xdr:cNvSpPr txBox="1"/>
      </xdr:nvSpPr>
      <xdr:spPr>
        <a:xfrm>
          <a:off x="4622800" y="6865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195278</xdr:rowOff>
    </xdr:from>
    <xdr:to>
      <xdr:col>3</xdr:col>
      <xdr:colOff>904875</xdr:colOff>
      <xdr:row>35</xdr:row>
      <xdr:rowOff>224118</xdr:rowOff>
    </xdr:to>
    <xdr:cxnSp macro="">
      <xdr:nvCxnSpPr>
        <xdr:cNvPr id="112" name="直線コネクタ 111"/>
        <xdr:cNvCxnSpPr/>
      </xdr:nvCxnSpPr>
      <xdr:spPr bwMode="auto">
        <a:xfrm>
          <a:off x="3606800" y="6805628"/>
          <a:ext cx="698500" cy="28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265596</xdr:rowOff>
    </xdr:from>
    <xdr:ext cx="762000" cy="259045"/>
    <xdr:sp macro="" textlink="">
      <xdr:nvSpPr>
        <xdr:cNvPr id="114" name="テキスト ボックス 113"/>
        <xdr:cNvSpPr txBox="1"/>
      </xdr:nvSpPr>
      <xdr:spPr>
        <a:xfrm>
          <a:off x="3924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181836</xdr:rowOff>
    </xdr:from>
    <xdr:to>
      <xdr:col>3</xdr:col>
      <xdr:colOff>206375</xdr:colOff>
      <xdr:row>35</xdr:row>
      <xdr:rowOff>195278</xdr:rowOff>
    </xdr:to>
    <xdr:cxnSp macro="">
      <xdr:nvCxnSpPr>
        <xdr:cNvPr id="115" name="直線コネクタ 114"/>
        <xdr:cNvCxnSpPr/>
      </xdr:nvCxnSpPr>
      <xdr:spPr bwMode="auto">
        <a:xfrm>
          <a:off x="2908300" y="6792186"/>
          <a:ext cx="698500" cy="13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242329</xdr:rowOff>
    </xdr:from>
    <xdr:ext cx="762000" cy="259045"/>
    <xdr:sp macro="" textlink="">
      <xdr:nvSpPr>
        <xdr:cNvPr id="117" name="テキスト ボックス 116"/>
        <xdr:cNvSpPr txBox="1"/>
      </xdr:nvSpPr>
      <xdr:spPr>
        <a:xfrm>
          <a:off x="32258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232225</xdr:rowOff>
    </xdr:from>
    <xdr:ext cx="762000" cy="259045"/>
    <xdr:sp macro="" textlink="">
      <xdr:nvSpPr>
        <xdr:cNvPr id="119" name="テキスト ボックス 118"/>
        <xdr:cNvSpPr txBox="1"/>
      </xdr:nvSpPr>
      <xdr:spPr>
        <a:xfrm>
          <a:off x="2527300" y="649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150097</xdr:rowOff>
    </xdr:from>
    <xdr:to>
      <xdr:col>5</xdr:col>
      <xdr:colOff>34925</xdr:colOff>
      <xdr:row>35</xdr:row>
      <xdr:rowOff>251697</xdr:rowOff>
    </xdr:to>
    <xdr:sp macro="" textlink="">
      <xdr:nvSpPr>
        <xdr:cNvPr id="125" name="円/楕円 124"/>
        <xdr:cNvSpPr/>
      </xdr:nvSpPr>
      <xdr:spPr bwMode="auto">
        <a:xfrm>
          <a:off x="5600700" y="6760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338074</xdr:rowOff>
    </xdr:from>
    <xdr:ext cx="762000" cy="259045"/>
    <xdr:sp macro="" textlink="">
      <xdr:nvSpPr>
        <xdr:cNvPr id="126" name="人口1人当たり決算額の推移該当値テキスト445"/>
        <xdr:cNvSpPr txBox="1"/>
      </xdr:nvSpPr>
      <xdr:spPr>
        <a:xfrm>
          <a:off x="5740400" y="6605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46,337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161829</xdr:rowOff>
    </xdr:from>
    <xdr:to>
      <xdr:col>4</xdr:col>
      <xdr:colOff>520700</xdr:colOff>
      <xdr:row>35</xdr:row>
      <xdr:rowOff>263429</xdr:rowOff>
    </xdr:to>
    <xdr:sp macro="" textlink="">
      <xdr:nvSpPr>
        <xdr:cNvPr id="127" name="円/楕円 126"/>
        <xdr:cNvSpPr/>
      </xdr:nvSpPr>
      <xdr:spPr bwMode="auto">
        <a:xfrm>
          <a:off x="4953000" y="6772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273606</xdr:rowOff>
    </xdr:from>
    <xdr:ext cx="736600" cy="259045"/>
    <xdr:sp macro="" textlink="">
      <xdr:nvSpPr>
        <xdr:cNvPr id="128" name="テキスト ボックス 127"/>
        <xdr:cNvSpPr txBox="1"/>
      </xdr:nvSpPr>
      <xdr:spPr>
        <a:xfrm>
          <a:off x="4622800" y="6541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43,771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173318</xdr:rowOff>
    </xdr:from>
    <xdr:to>
      <xdr:col>3</xdr:col>
      <xdr:colOff>955675</xdr:colOff>
      <xdr:row>35</xdr:row>
      <xdr:rowOff>274918</xdr:rowOff>
    </xdr:to>
    <xdr:sp macro="" textlink="">
      <xdr:nvSpPr>
        <xdr:cNvPr id="129" name="円/楕円 128"/>
        <xdr:cNvSpPr/>
      </xdr:nvSpPr>
      <xdr:spPr bwMode="auto">
        <a:xfrm>
          <a:off x="4254500" y="6783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259695</xdr:rowOff>
    </xdr:from>
    <xdr:ext cx="762000" cy="259045"/>
    <xdr:sp macro="" textlink="">
      <xdr:nvSpPr>
        <xdr:cNvPr id="130" name="テキスト ボックス 129"/>
        <xdr:cNvSpPr txBox="1"/>
      </xdr:nvSpPr>
      <xdr:spPr>
        <a:xfrm>
          <a:off x="3924300" y="687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41,258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144478</xdr:rowOff>
    </xdr:from>
    <xdr:to>
      <xdr:col>3</xdr:col>
      <xdr:colOff>257175</xdr:colOff>
      <xdr:row>35</xdr:row>
      <xdr:rowOff>246078</xdr:rowOff>
    </xdr:to>
    <xdr:sp macro="" textlink="">
      <xdr:nvSpPr>
        <xdr:cNvPr id="131" name="円/楕円 130"/>
        <xdr:cNvSpPr/>
      </xdr:nvSpPr>
      <xdr:spPr bwMode="auto">
        <a:xfrm>
          <a:off x="3556000" y="6754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230855</xdr:rowOff>
    </xdr:from>
    <xdr:ext cx="762000" cy="259045"/>
    <xdr:sp macro="" textlink="">
      <xdr:nvSpPr>
        <xdr:cNvPr id="132" name="テキスト ボックス 131"/>
        <xdr:cNvSpPr txBox="1"/>
      </xdr:nvSpPr>
      <xdr:spPr>
        <a:xfrm>
          <a:off x="3225800" y="684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47,566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131036</xdr:rowOff>
    </xdr:from>
    <xdr:to>
      <xdr:col>2</xdr:col>
      <xdr:colOff>692150</xdr:colOff>
      <xdr:row>35</xdr:row>
      <xdr:rowOff>232636</xdr:rowOff>
    </xdr:to>
    <xdr:sp macro="" textlink="">
      <xdr:nvSpPr>
        <xdr:cNvPr id="133" name="円/楕円 132"/>
        <xdr:cNvSpPr/>
      </xdr:nvSpPr>
      <xdr:spPr bwMode="auto">
        <a:xfrm>
          <a:off x="2857500" y="6741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217413</xdr:rowOff>
    </xdr:from>
    <xdr:ext cx="762000" cy="259045"/>
    <xdr:sp macro="" textlink="">
      <xdr:nvSpPr>
        <xdr:cNvPr id="134" name="テキスト ボックス 133"/>
        <xdr:cNvSpPr txBox="1"/>
      </xdr:nvSpPr>
      <xdr:spPr>
        <a:xfrm>
          <a:off x="2527300" y="6827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50,506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北海道比布町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3,828
3,826
86.90
4,216,833
4,021,496
195,083
2,187,423
4,160,277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141512</xdr:rowOff>
    </xdr:from>
    <xdr:to>
      <xdr:col>6</xdr:col>
      <xdr:colOff>511175</xdr:colOff>
      <xdr:row>38</xdr:row>
      <xdr:rowOff>144328</xdr:rowOff>
    </xdr:to>
    <xdr:cxnSp macro="">
      <xdr:nvCxnSpPr>
        <xdr:cNvPr id="63" name="直線コネクタ 62"/>
        <xdr:cNvCxnSpPr/>
      </xdr:nvCxnSpPr>
      <xdr:spPr>
        <a:xfrm flipV="1">
          <a:off x="3797300" y="6656612"/>
          <a:ext cx="838200" cy="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120934</xdr:rowOff>
    </xdr:from>
    <xdr:ext cx="599010" cy="259045"/>
    <xdr:sp macro="" textlink="">
      <xdr:nvSpPr>
        <xdr:cNvPr id="64" name="人件費平均値テキスト"/>
        <xdr:cNvSpPr txBox="1"/>
      </xdr:nvSpPr>
      <xdr:spPr>
        <a:xfrm>
          <a:off x="4686300" y="6293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144328</xdr:rowOff>
    </xdr:from>
    <xdr:to>
      <xdr:col>5</xdr:col>
      <xdr:colOff>358775</xdr:colOff>
      <xdr:row>38</xdr:row>
      <xdr:rowOff>146891</xdr:rowOff>
    </xdr:to>
    <xdr:cxnSp macro="">
      <xdr:nvCxnSpPr>
        <xdr:cNvPr id="66" name="直線コネクタ 65"/>
        <xdr:cNvCxnSpPr/>
      </xdr:nvCxnSpPr>
      <xdr:spPr>
        <a:xfrm flipV="1">
          <a:off x="2908300" y="6659428"/>
          <a:ext cx="889000" cy="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53032</xdr:rowOff>
    </xdr:from>
    <xdr:ext cx="599010" cy="259045"/>
    <xdr:sp macro="" textlink="">
      <xdr:nvSpPr>
        <xdr:cNvPr id="68" name="テキスト ボックス 67"/>
        <xdr:cNvSpPr txBox="1"/>
      </xdr:nvSpPr>
      <xdr:spPr>
        <a:xfrm>
          <a:off x="3497794" y="622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146891</xdr:rowOff>
    </xdr:from>
    <xdr:to>
      <xdr:col>4</xdr:col>
      <xdr:colOff>155575</xdr:colOff>
      <xdr:row>38</xdr:row>
      <xdr:rowOff>165140</xdr:rowOff>
    </xdr:to>
    <xdr:cxnSp macro="">
      <xdr:nvCxnSpPr>
        <xdr:cNvPr id="69" name="直線コネクタ 68"/>
        <xdr:cNvCxnSpPr/>
      </xdr:nvCxnSpPr>
      <xdr:spPr>
        <a:xfrm flipV="1">
          <a:off x="2019300" y="6661991"/>
          <a:ext cx="889000" cy="1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45606</xdr:rowOff>
    </xdr:from>
    <xdr:ext cx="599010" cy="259045"/>
    <xdr:sp macro="" textlink="">
      <xdr:nvSpPr>
        <xdr:cNvPr id="71" name="テキスト ボックス 70"/>
        <xdr:cNvSpPr txBox="1"/>
      </xdr:nvSpPr>
      <xdr:spPr>
        <a:xfrm>
          <a:off x="2608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165140</xdr:rowOff>
    </xdr:from>
    <xdr:to>
      <xdr:col>2</xdr:col>
      <xdr:colOff>638175</xdr:colOff>
      <xdr:row>39</xdr:row>
      <xdr:rowOff>5828</xdr:rowOff>
    </xdr:to>
    <xdr:cxnSp macro="">
      <xdr:nvCxnSpPr>
        <xdr:cNvPr id="72" name="直線コネクタ 71"/>
        <xdr:cNvCxnSpPr/>
      </xdr:nvCxnSpPr>
      <xdr:spPr>
        <a:xfrm flipV="1">
          <a:off x="1130300" y="6680240"/>
          <a:ext cx="889000" cy="1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63887</xdr:rowOff>
    </xdr:from>
    <xdr:ext cx="599010" cy="259045"/>
    <xdr:sp macro="" textlink="">
      <xdr:nvSpPr>
        <xdr:cNvPr id="74" name="テキスト ボックス 73"/>
        <xdr:cNvSpPr txBox="1"/>
      </xdr:nvSpPr>
      <xdr:spPr>
        <a:xfrm>
          <a:off x="1719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72382</xdr:rowOff>
    </xdr:from>
    <xdr:ext cx="599010" cy="259045"/>
    <xdr:sp macro="" textlink="">
      <xdr:nvSpPr>
        <xdr:cNvPr id="76" name="テキスト ボックス 75"/>
        <xdr:cNvSpPr txBox="1"/>
      </xdr:nvSpPr>
      <xdr:spPr>
        <a:xfrm>
          <a:off x="830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90712</xdr:rowOff>
    </xdr:from>
    <xdr:to>
      <xdr:col>6</xdr:col>
      <xdr:colOff>561975</xdr:colOff>
      <xdr:row>39</xdr:row>
      <xdr:rowOff>20862</xdr:rowOff>
    </xdr:to>
    <xdr:sp macro="" textlink="">
      <xdr:nvSpPr>
        <xdr:cNvPr id="82" name="円/楕円 81"/>
        <xdr:cNvSpPr/>
      </xdr:nvSpPr>
      <xdr:spPr>
        <a:xfrm>
          <a:off x="4584700" y="660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69139</xdr:rowOff>
    </xdr:from>
    <xdr:ext cx="599010" cy="259045"/>
    <xdr:sp macro="" textlink="">
      <xdr:nvSpPr>
        <xdr:cNvPr id="83" name="人件費該当値テキスト"/>
        <xdr:cNvSpPr txBox="1"/>
      </xdr:nvSpPr>
      <xdr:spPr>
        <a:xfrm>
          <a:off x="4686300" y="6584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139,445</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93528</xdr:rowOff>
    </xdr:from>
    <xdr:to>
      <xdr:col>5</xdr:col>
      <xdr:colOff>409575</xdr:colOff>
      <xdr:row>39</xdr:row>
      <xdr:rowOff>23678</xdr:rowOff>
    </xdr:to>
    <xdr:sp macro="" textlink="">
      <xdr:nvSpPr>
        <xdr:cNvPr id="84" name="円/楕円 83"/>
        <xdr:cNvSpPr/>
      </xdr:nvSpPr>
      <xdr:spPr>
        <a:xfrm>
          <a:off x="3746500" y="660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39</xdr:row>
      <xdr:rowOff>14805</xdr:rowOff>
    </xdr:from>
    <xdr:ext cx="599010" cy="259045"/>
    <xdr:sp macro="" textlink="">
      <xdr:nvSpPr>
        <xdr:cNvPr id="85" name="テキスト ボックス 84"/>
        <xdr:cNvSpPr txBox="1"/>
      </xdr:nvSpPr>
      <xdr:spPr>
        <a:xfrm>
          <a:off x="3497794" y="670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138,583</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96091</xdr:rowOff>
    </xdr:from>
    <xdr:to>
      <xdr:col>4</xdr:col>
      <xdr:colOff>206375</xdr:colOff>
      <xdr:row>39</xdr:row>
      <xdr:rowOff>26241</xdr:rowOff>
    </xdr:to>
    <xdr:sp macro="" textlink="">
      <xdr:nvSpPr>
        <xdr:cNvPr id="86" name="円/楕円 85"/>
        <xdr:cNvSpPr/>
      </xdr:nvSpPr>
      <xdr:spPr>
        <a:xfrm>
          <a:off x="2857500" y="661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39</xdr:row>
      <xdr:rowOff>17368</xdr:rowOff>
    </xdr:from>
    <xdr:ext cx="599010" cy="259045"/>
    <xdr:sp macro="" textlink="">
      <xdr:nvSpPr>
        <xdr:cNvPr id="87" name="テキスト ボックス 86"/>
        <xdr:cNvSpPr txBox="1"/>
      </xdr:nvSpPr>
      <xdr:spPr>
        <a:xfrm>
          <a:off x="2608794" y="670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137,798</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114340</xdr:rowOff>
    </xdr:from>
    <xdr:to>
      <xdr:col>3</xdr:col>
      <xdr:colOff>3175</xdr:colOff>
      <xdr:row>39</xdr:row>
      <xdr:rowOff>44490</xdr:rowOff>
    </xdr:to>
    <xdr:sp macro="" textlink="">
      <xdr:nvSpPr>
        <xdr:cNvPr id="88" name="円/楕円 87"/>
        <xdr:cNvSpPr/>
      </xdr:nvSpPr>
      <xdr:spPr>
        <a:xfrm>
          <a:off x="1968500" y="662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39</xdr:row>
      <xdr:rowOff>35617</xdr:rowOff>
    </xdr:from>
    <xdr:ext cx="599010" cy="259045"/>
    <xdr:sp macro="" textlink="">
      <xdr:nvSpPr>
        <xdr:cNvPr id="89" name="テキスト ボックス 88"/>
        <xdr:cNvSpPr txBox="1"/>
      </xdr:nvSpPr>
      <xdr:spPr>
        <a:xfrm>
          <a:off x="1719794" y="6722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132,210</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126478</xdr:rowOff>
    </xdr:from>
    <xdr:to>
      <xdr:col>1</xdr:col>
      <xdr:colOff>485775</xdr:colOff>
      <xdr:row>39</xdr:row>
      <xdr:rowOff>56628</xdr:rowOff>
    </xdr:to>
    <xdr:sp macro="" textlink="">
      <xdr:nvSpPr>
        <xdr:cNvPr id="90" name="円/楕円 89"/>
        <xdr:cNvSpPr/>
      </xdr:nvSpPr>
      <xdr:spPr>
        <a:xfrm>
          <a:off x="1079500" y="664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39</xdr:row>
      <xdr:rowOff>47755</xdr:rowOff>
    </xdr:from>
    <xdr:ext cx="599010" cy="259045"/>
    <xdr:sp macro="" textlink="">
      <xdr:nvSpPr>
        <xdr:cNvPr id="91" name="テキスト ボックス 90"/>
        <xdr:cNvSpPr txBox="1"/>
      </xdr:nvSpPr>
      <xdr:spPr>
        <a:xfrm>
          <a:off x="830794" y="6734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128,493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88336</xdr:rowOff>
    </xdr:from>
    <xdr:to>
      <xdr:col>6</xdr:col>
      <xdr:colOff>511175</xdr:colOff>
      <xdr:row>57</xdr:row>
      <xdr:rowOff>94453</xdr:rowOff>
    </xdr:to>
    <xdr:cxnSp macro="">
      <xdr:nvCxnSpPr>
        <xdr:cNvPr id="122" name="直線コネクタ 121"/>
        <xdr:cNvCxnSpPr/>
      </xdr:nvCxnSpPr>
      <xdr:spPr>
        <a:xfrm>
          <a:off x="3797300" y="9860986"/>
          <a:ext cx="838200" cy="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30973</xdr:rowOff>
    </xdr:from>
    <xdr:ext cx="599010" cy="259045"/>
    <xdr:sp macro="" textlink="">
      <xdr:nvSpPr>
        <xdr:cNvPr id="123" name="物件費平均値テキスト"/>
        <xdr:cNvSpPr txBox="1"/>
      </xdr:nvSpPr>
      <xdr:spPr>
        <a:xfrm>
          <a:off x="4686300" y="9803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88336</xdr:rowOff>
    </xdr:from>
    <xdr:to>
      <xdr:col>5</xdr:col>
      <xdr:colOff>358775</xdr:colOff>
      <xdr:row>57</xdr:row>
      <xdr:rowOff>105361</xdr:rowOff>
    </xdr:to>
    <xdr:cxnSp macro="">
      <xdr:nvCxnSpPr>
        <xdr:cNvPr id="125" name="直線コネクタ 124"/>
        <xdr:cNvCxnSpPr/>
      </xdr:nvCxnSpPr>
      <xdr:spPr>
        <a:xfrm flipV="1">
          <a:off x="2908300" y="9860986"/>
          <a:ext cx="889000" cy="1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974</xdr:rowOff>
    </xdr:from>
    <xdr:ext cx="599010" cy="259045"/>
    <xdr:sp macro="" textlink="">
      <xdr:nvSpPr>
        <xdr:cNvPr id="127" name="テキスト ボックス 126"/>
        <xdr:cNvSpPr txBox="1"/>
      </xdr:nvSpPr>
      <xdr:spPr>
        <a:xfrm>
          <a:off x="3497794"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105361</xdr:rowOff>
    </xdr:from>
    <xdr:to>
      <xdr:col>4</xdr:col>
      <xdr:colOff>155575</xdr:colOff>
      <xdr:row>57</xdr:row>
      <xdr:rowOff>131867</xdr:rowOff>
    </xdr:to>
    <xdr:cxnSp macro="">
      <xdr:nvCxnSpPr>
        <xdr:cNvPr id="128" name="直線コネクタ 127"/>
        <xdr:cNvCxnSpPr/>
      </xdr:nvCxnSpPr>
      <xdr:spPr>
        <a:xfrm flipV="1">
          <a:off x="2019300" y="9878011"/>
          <a:ext cx="889000" cy="2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12316</xdr:rowOff>
    </xdr:from>
    <xdr:ext cx="599010" cy="259045"/>
    <xdr:sp macro="" textlink="">
      <xdr:nvSpPr>
        <xdr:cNvPr id="130" name="テキスト ボックス 129"/>
        <xdr:cNvSpPr txBox="1"/>
      </xdr:nvSpPr>
      <xdr:spPr>
        <a:xfrm>
          <a:off x="2608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131867</xdr:rowOff>
    </xdr:from>
    <xdr:to>
      <xdr:col>2</xdr:col>
      <xdr:colOff>638175</xdr:colOff>
      <xdr:row>57</xdr:row>
      <xdr:rowOff>149327</xdr:rowOff>
    </xdr:to>
    <xdr:cxnSp macro="">
      <xdr:nvCxnSpPr>
        <xdr:cNvPr id="131" name="直線コネクタ 130"/>
        <xdr:cNvCxnSpPr/>
      </xdr:nvCxnSpPr>
      <xdr:spPr>
        <a:xfrm flipV="1">
          <a:off x="1130300" y="9904517"/>
          <a:ext cx="889000" cy="1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40229</xdr:rowOff>
    </xdr:from>
    <xdr:ext cx="599010" cy="259045"/>
    <xdr:sp macro="" textlink="">
      <xdr:nvSpPr>
        <xdr:cNvPr id="133" name="テキスト ボックス 132"/>
        <xdr:cNvSpPr txBox="1"/>
      </xdr:nvSpPr>
      <xdr:spPr>
        <a:xfrm>
          <a:off x="1719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28797</xdr:rowOff>
    </xdr:from>
    <xdr:ext cx="599010" cy="259045"/>
    <xdr:sp macro="" textlink="">
      <xdr:nvSpPr>
        <xdr:cNvPr id="135" name="テキスト ボックス 134"/>
        <xdr:cNvSpPr txBox="1"/>
      </xdr:nvSpPr>
      <xdr:spPr>
        <a:xfrm>
          <a:off x="830794" y="99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43653</xdr:rowOff>
    </xdr:from>
    <xdr:to>
      <xdr:col>6</xdr:col>
      <xdr:colOff>561975</xdr:colOff>
      <xdr:row>57</xdr:row>
      <xdr:rowOff>145253</xdr:rowOff>
    </xdr:to>
    <xdr:sp macro="" textlink="">
      <xdr:nvSpPr>
        <xdr:cNvPr id="141" name="円/楕円 140"/>
        <xdr:cNvSpPr/>
      </xdr:nvSpPr>
      <xdr:spPr>
        <a:xfrm>
          <a:off x="4584700" y="981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66530</xdr:rowOff>
    </xdr:from>
    <xdr:ext cx="599010" cy="259045"/>
    <xdr:sp macro="" textlink="">
      <xdr:nvSpPr>
        <xdr:cNvPr id="142" name="物件費該当値テキスト"/>
        <xdr:cNvSpPr txBox="1"/>
      </xdr:nvSpPr>
      <xdr:spPr>
        <a:xfrm>
          <a:off x="4686300" y="9667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212,710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37536</xdr:rowOff>
    </xdr:from>
    <xdr:to>
      <xdr:col>5</xdr:col>
      <xdr:colOff>409575</xdr:colOff>
      <xdr:row>57</xdr:row>
      <xdr:rowOff>139136</xdr:rowOff>
    </xdr:to>
    <xdr:sp macro="" textlink="">
      <xdr:nvSpPr>
        <xdr:cNvPr id="143" name="円/楕円 142"/>
        <xdr:cNvSpPr/>
      </xdr:nvSpPr>
      <xdr:spPr>
        <a:xfrm>
          <a:off x="3746500" y="981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155663</xdr:rowOff>
    </xdr:from>
    <xdr:ext cx="599010" cy="259045"/>
    <xdr:sp macro="" textlink="">
      <xdr:nvSpPr>
        <xdr:cNvPr id="144" name="テキスト ボックス 143"/>
        <xdr:cNvSpPr txBox="1"/>
      </xdr:nvSpPr>
      <xdr:spPr>
        <a:xfrm>
          <a:off x="3497794" y="9585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216,456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54561</xdr:rowOff>
    </xdr:from>
    <xdr:to>
      <xdr:col>4</xdr:col>
      <xdr:colOff>206375</xdr:colOff>
      <xdr:row>57</xdr:row>
      <xdr:rowOff>156161</xdr:rowOff>
    </xdr:to>
    <xdr:sp macro="" textlink="">
      <xdr:nvSpPr>
        <xdr:cNvPr id="145" name="円/楕円 144"/>
        <xdr:cNvSpPr/>
      </xdr:nvSpPr>
      <xdr:spPr>
        <a:xfrm>
          <a:off x="2857500" y="982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1238</xdr:rowOff>
    </xdr:from>
    <xdr:ext cx="599010" cy="259045"/>
    <xdr:sp macro="" textlink="">
      <xdr:nvSpPr>
        <xdr:cNvPr id="146" name="テキスト ボックス 145"/>
        <xdr:cNvSpPr txBox="1"/>
      </xdr:nvSpPr>
      <xdr:spPr>
        <a:xfrm>
          <a:off x="2608794" y="960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206,030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81067</xdr:rowOff>
    </xdr:from>
    <xdr:to>
      <xdr:col>3</xdr:col>
      <xdr:colOff>3175</xdr:colOff>
      <xdr:row>58</xdr:row>
      <xdr:rowOff>11217</xdr:rowOff>
    </xdr:to>
    <xdr:sp macro="" textlink="">
      <xdr:nvSpPr>
        <xdr:cNvPr id="147" name="円/楕円 146"/>
        <xdr:cNvSpPr/>
      </xdr:nvSpPr>
      <xdr:spPr>
        <a:xfrm>
          <a:off x="1968500" y="985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27744</xdr:rowOff>
    </xdr:from>
    <xdr:ext cx="599010" cy="259045"/>
    <xdr:sp macro="" textlink="">
      <xdr:nvSpPr>
        <xdr:cNvPr id="148" name="テキスト ボックス 147"/>
        <xdr:cNvSpPr txBox="1"/>
      </xdr:nvSpPr>
      <xdr:spPr>
        <a:xfrm>
          <a:off x="1719794" y="9628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189,797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98527</xdr:rowOff>
    </xdr:from>
    <xdr:to>
      <xdr:col>1</xdr:col>
      <xdr:colOff>485775</xdr:colOff>
      <xdr:row>58</xdr:row>
      <xdr:rowOff>28677</xdr:rowOff>
    </xdr:to>
    <xdr:sp macro="" textlink="">
      <xdr:nvSpPr>
        <xdr:cNvPr id="149" name="円/楕円 148"/>
        <xdr:cNvSpPr/>
      </xdr:nvSpPr>
      <xdr:spPr>
        <a:xfrm>
          <a:off x="1079500" y="987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45204</xdr:rowOff>
    </xdr:from>
    <xdr:ext cx="599010" cy="259045"/>
    <xdr:sp macro="" textlink="">
      <xdr:nvSpPr>
        <xdr:cNvPr id="150" name="テキスト ボックス 149"/>
        <xdr:cNvSpPr txBox="1"/>
      </xdr:nvSpPr>
      <xdr:spPr>
        <a:xfrm>
          <a:off x="830794" y="9646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179,104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92608</xdr:rowOff>
    </xdr:from>
    <xdr:to>
      <xdr:col>6</xdr:col>
      <xdr:colOff>511175</xdr:colOff>
      <xdr:row>77</xdr:row>
      <xdr:rowOff>171196</xdr:rowOff>
    </xdr:to>
    <xdr:cxnSp macro="">
      <xdr:nvCxnSpPr>
        <xdr:cNvPr id="179" name="直線コネクタ 178"/>
        <xdr:cNvCxnSpPr/>
      </xdr:nvCxnSpPr>
      <xdr:spPr>
        <a:xfrm flipV="1">
          <a:off x="3797300" y="13294258"/>
          <a:ext cx="838200" cy="7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37013</xdr:rowOff>
    </xdr:from>
    <xdr:ext cx="534377" cy="259045"/>
    <xdr:sp macro="" textlink="">
      <xdr:nvSpPr>
        <xdr:cNvPr id="180" name="維持補修費平均値テキスト"/>
        <xdr:cNvSpPr txBox="1"/>
      </xdr:nvSpPr>
      <xdr:spPr>
        <a:xfrm>
          <a:off x="4686300" y="13067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166763</xdr:rowOff>
    </xdr:from>
    <xdr:to>
      <xdr:col>5</xdr:col>
      <xdr:colOff>358775</xdr:colOff>
      <xdr:row>77</xdr:row>
      <xdr:rowOff>171196</xdr:rowOff>
    </xdr:to>
    <xdr:cxnSp macro="">
      <xdr:nvCxnSpPr>
        <xdr:cNvPr id="182" name="直線コネクタ 181"/>
        <xdr:cNvCxnSpPr/>
      </xdr:nvCxnSpPr>
      <xdr:spPr>
        <a:xfrm>
          <a:off x="2908300" y="13368413"/>
          <a:ext cx="889000" cy="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150804</xdr:rowOff>
    </xdr:from>
    <xdr:ext cx="534377" cy="259045"/>
    <xdr:sp macro="" textlink="">
      <xdr:nvSpPr>
        <xdr:cNvPr id="184" name="テキスト ボックス 183"/>
        <xdr:cNvSpPr txBox="1"/>
      </xdr:nvSpPr>
      <xdr:spPr>
        <a:xfrm>
          <a:off x="3530111" y="130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146735</xdr:rowOff>
    </xdr:from>
    <xdr:to>
      <xdr:col>4</xdr:col>
      <xdr:colOff>155575</xdr:colOff>
      <xdr:row>77</xdr:row>
      <xdr:rowOff>166763</xdr:rowOff>
    </xdr:to>
    <xdr:cxnSp macro="">
      <xdr:nvCxnSpPr>
        <xdr:cNvPr id="185" name="直線コネクタ 184"/>
        <xdr:cNvCxnSpPr/>
      </xdr:nvCxnSpPr>
      <xdr:spPr>
        <a:xfrm>
          <a:off x="2019300" y="13348385"/>
          <a:ext cx="889000" cy="2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154678</xdr:rowOff>
    </xdr:from>
    <xdr:ext cx="534377" cy="259045"/>
    <xdr:sp macro="" textlink="">
      <xdr:nvSpPr>
        <xdr:cNvPr id="187" name="テキスト ボックス 186"/>
        <xdr:cNvSpPr txBox="1"/>
      </xdr:nvSpPr>
      <xdr:spPr>
        <a:xfrm>
          <a:off x="2641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146735</xdr:rowOff>
    </xdr:from>
    <xdr:to>
      <xdr:col>2</xdr:col>
      <xdr:colOff>638175</xdr:colOff>
      <xdr:row>78</xdr:row>
      <xdr:rowOff>16687</xdr:rowOff>
    </xdr:to>
    <xdr:cxnSp macro="">
      <xdr:nvCxnSpPr>
        <xdr:cNvPr id="188" name="直線コネクタ 187"/>
        <xdr:cNvCxnSpPr/>
      </xdr:nvCxnSpPr>
      <xdr:spPr>
        <a:xfrm flipV="1">
          <a:off x="1130300" y="13348385"/>
          <a:ext cx="889000" cy="4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169130</xdr:rowOff>
    </xdr:from>
    <xdr:ext cx="534377" cy="259045"/>
    <xdr:sp macro="" textlink="">
      <xdr:nvSpPr>
        <xdr:cNvPr id="190" name="テキスト ボックス 189"/>
        <xdr:cNvSpPr txBox="1"/>
      </xdr:nvSpPr>
      <xdr:spPr>
        <a:xfrm>
          <a:off x="1752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12337</xdr:rowOff>
    </xdr:from>
    <xdr:ext cx="534377" cy="259045"/>
    <xdr:sp macro="" textlink="">
      <xdr:nvSpPr>
        <xdr:cNvPr id="192" name="テキスト ボックス 191"/>
        <xdr:cNvSpPr txBox="1"/>
      </xdr:nvSpPr>
      <xdr:spPr>
        <a:xfrm>
          <a:off x="863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41808</xdr:rowOff>
    </xdr:from>
    <xdr:to>
      <xdr:col>6</xdr:col>
      <xdr:colOff>561975</xdr:colOff>
      <xdr:row>77</xdr:row>
      <xdr:rowOff>143408</xdr:rowOff>
    </xdr:to>
    <xdr:sp macro="" textlink="">
      <xdr:nvSpPr>
        <xdr:cNvPr id="198" name="円/楕円 197"/>
        <xdr:cNvSpPr/>
      </xdr:nvSpPr>
      <xdr:spPr>
        <a:xfrm>
          <a:off x="4584700" y="1324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20235</xdr:rowOff>
    </xdr:from>
    <xdr:ext cx="534377" cy="259045"/>
    <xdr:sp macro="" textlink="">
      <xdr:nvSpPr>
        <xdr:cNvPr id="199" name="維持補修費該当値テキスト"/>
        <xdr:cNvSpPr txBox="1"/>
      </xdr:nvSpPr>
      <xdr:spPr>
        <a:xfrm>
          <a:off x="4686300" y="1322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23,208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120396</xdr:rowOff>
    </xdr:from>
    <xdr:to>
      <xdr:col>5</xdr:col>
      <xdr:colOff>409575</xdr:colOff>
      <xdr:row>78</xdr:row>
      <xdr:rowOff>50546</xdr:rowOff>
    </xdr:to>
    <xdr:sp macro="" textlink="">
      <xdr:nvSpPr>
        <xdr:cNvPr id="200" name="円/楕円 199"/>
        <xdr:cNvSpPr/>
      </xdr:nvSpPr>
      <xdr:spPr>
        <a:xfrm>
          <a:off x="3746500" y="1332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41673</xdr:rowOff>
    </xdr:from>
    <xdr:ext cx="534377" cy="259045"/>
    <xdr:sp macro="" textlink="">
      <xdr:nvSpPr>
        <xdr:cNvPr id="201" name="テキスト ボックス 200"/>
        <xdr:cNvSpPr txBox="1"/>
      </xdr:nvSpPr>
      <xdr:spPr>
        <a:xfrm>
          <a:off x="3530111" y="1341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17,020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115963</xdr:rowOff>
    </xdr:from>
    <xdr:to>
      <xdr:col>4</xdr:col>
      <xdr:colOff>206375</xdr:colOff>
      <xdr:row>78</xdr:row>
      <xdr:rowOff>46113</xdr:rowOff>
    </xdr:to>
    <xdr:sp macro="" textlink="">
      <xdr:nvSpPr>
        <xdr:cNvPr id="202" name="円/楕円 201"/>
        <xdr:cNvSpPr/>
      </xdr:nvSpPr>
      <xdr:spPr>
        <a:xfrm>
          <a:off x="2857500" y="1331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37240</xdr:rowOff>
    </xdr:from>
    <xdr:ext cx="534377" cy="259045"/>
    <xdr:sp macro="" textlink="">
      <xdr:nvSpPr>
        <xdr:cNvPr id="203" name="テキスト ボックス 202"/>
        <xdr:cNvSpPr txBox="1"/>
      </xdr:nvSpPr>
      <xdr:spPr>
        <a:xfrm>
          <a:off x="2641111" y="1341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17,369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95935</xdr:rowOff>
    </xdr:from>
    <xdr:to>
      <xdr:col>3</xdr:col>
      <xdr:colOff>3175</xdr:colOff>
      <xdr:row>78</xdr:row>
      <xdr:rowOff>26085</xdr:rowOff>
    </xdr:to>
    <xdr:sp macro="" textlink="">
      <xdr:nvSpPr>
        <xdr:cNvPr id="204" name="円/楕円 203"/>
        <xdr:cNvSpPr/>
      </xdr:nvSpPr>
      <xdr:spPr>
        <a:xfrm>
          <a:off x="1968500" y="132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17212</xdr:rowOff>
    </xdr:from>
    <xdr:ext cx="534377" cy="259045"/>
    <xdr:sp macro="" textlink="">
      <xdr:nvSpPr>
        <xdr:cNvPr id="205" name="テキスト ボックス 204"/>
        <xdr:cNvSpPr txBox="1"/>
      </xdr:nvSpPr>
      <xdr:spPr>
        <a:xfrm>
          <a:off x="1752111" y="1339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18,946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137337</xdr:rowOff>
    </xdr:from>
    <xdr:to>
      <xdr:col>1</xdr:col>
      <xdr:colOff>485775</xdr:colOff>
      <xdr:row>78</xdr:row>
      <xdr:rowOff>67487</xdr:rowOff>
    </xdr:to>
    <xdr:sp macro="" textlink="">
      <xdr:nvSpPr>
        <xdr:cNvPr id="206" name="円/楕円 205"/>
        <xdr:cNvSpPr/>
      </xdr:nvSpPr>
      <xdr:spPr>
        <a:xfrm>
          <a:off x="1079500" y="133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58614</xdr:rowOff>
    </xdr:from>
    <xdr:ext cx="534377" cy="259045"/>
    <xdr:sp macro="" textlink="">
      <xdr:nvSpPr>
        <xdr:cNvPr id="207" name="テキスト ボックス 206"/>
        <xdr:cNvSpPr txBox="1"/>
      </xdr:nvSpPr>
      <xdr:spPr>
        <a:xfrm>
          <a:off x="863111" y="1343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15,686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22679</xdr:rowOff>
    </xdr:from>
    <xdr:to>
      <xdr:col>6</xdr:col>
      <xdr:colOff>511175</xdr:colOff>
      <xdr:row>97</xdr:row>
      <xdr:rowOff>90367</xdr:rowOff>
    </xdr:to>
    <xdr:cxnSp macro="">
      <xdr:nvCxnSpPr>
        <xdr:cNvPr id="239" name="直線コネクタ 238"/>
        <xdr:cNvCxnSpPr/>
      </xdr:nvCxnSpPr>
      <xdr:spPr>
        <a:xfrm flipV="1">
          <a:off x="3797300" y="16653329"/>
          <a:ext cx="838200" cy="6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125097</xdr:rowOff>
    </xdr:from>
    <xdr:ext cx="534377" cy="259045"/>
    <xdr:sp macro="" textlink="">
      <xdr:nvSpPr>
        <xdr:cNvPr id="240" name="扶助費平均値テキスト"/>
        <xdr:cNvSpPr txBox="1"/>
      </xdr:nvSpPr>
      <xdr:spPr>
        <a:xfrm>
          <a:off x="4686300" y="1658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90367</xdr:rowOff>
    </xdr:from>
    <xdr:to>
      <xdr:col>5</xdr:col>
      <xdr:colOff>358775</xdr:colOff>
      <xdr:row>97</xdr:row>
      <xdr:rowOff>107392</xdr:rowOff>
    </xdr:to>
    <xdr:cxnSp macro="">
      <xdr:nvCxnSpPr>
        <xdr:cNvPr id="242" name="直線コネクタ 241"/>
        <xdr:cNvCxnSpPr/>
      </xdr:nvCxnSpPr>
      <xdr:spPr>
        <a:xfrm flipV="1">
          <a:off x="2908300" y="16721017"/>
          <a:ext cx="889000" cy="1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151173</xdr:rowOff>
    </xdr:from>
    <xdr:ext cx="534377" cy="259045"/>
    <xdr:sp macro="" textlink="">
      <xdr:nvSpPr>
        <xdr:cNvPr id="244" name="テキスト ボックス 243"/>
        <xdr:cNvSpPr txBox="1"/>
      </xdr:nvSpPr>
      <xdr:spPr>
        <a:xfrm>
          <a:off x="3530111" y="1643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107392</xdr:rowOff>
    </xdr:from>
    <xdr:to>
      <xdr:col>4</xdr:col>
      <xdr:colOff>155575</xdr:colOff>
      <xdr:row>98</xdr:row>
      <xdr:rowOff>31431</xdr:rowOff>
    </xdr:to>
    <xdr:cxnSp macro="">
      <xdr:nvCxnSpPr>
        <xdr:cNvPr id="245" name="直線コネクタ 244"/>
        <xdr:cNvCxnSpPr/>
      </xdr:nvCxnSpPr>
      <xdr:spPr>
        <a:xfrm flipV="1">
          <a:off x="2019300" y="16738042"/>
          <a:ext cx="889000" cy="9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163321</xdr:rowOff>
    </xdr:from>
    <xdr:ext cx="534377" cy="259045"/>
    <xdr:sp macro="" textlink="">
      <xdr:nvSpPr>
        <xdr:cNvPr id="247" name="テキスト ボックス 246"/>
        <xdr:cNvSpPr txBox="1"/>
      </xdr:nvSpPr>
      <xdr:spPr>
        <a:xfrm>
          <a:off x="2641111" y="1645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12174</xdr:rowOff>
    </xdr:from>
    <xdr:to>
      <xdr:col>2</xdr:col>
      <xdr:colOff>638175</xdr:colOff>
      <xdr:row>98</xdr:row>
      <xdr:rowOff>31431</xdr:rowOff>
    </xdr:to>
    <xdr:cxnSp macro="">
      <xdr:nvCxnSpPr>
        <xdr:cNvPr id="248" name="直線コネクタ 247"/>
        <xdr:cNvCxnSpPr/>
      </xdr:nvCxnSpPr>
      <xdr:spPr>
        <a:xfrm>
          <a:off x="1130300" y="16814274"/>
          <a:ext cx="889000" cy="1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59047</xdr:rowOff>
    </xdr:from>
    <xdr:ext cx="534377" cy="259045"/>
    <xdr:sp macro="" textlink="">
      <xdr:nvSpPr>
        <xdr:cNvPr id="250" name="テキスト ボックス 249"/>
        <xdr:cNvSpPr txBox="1"/>
      </xdr:nvSpPr>
      <xdr:spPr>
        <a:xfrm>
          <a:off x="1752111" y="1651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51198</xdr:rowOff>
    </xdr:from>
    <xdr:ext cx="534377" cy="259045"/>
    <xdr:sp macro="" textlink="">
      <xdr:nvSpPr>
        <xdr:cNvPr id="252" name="テキスト ボックス 251"/>
        <xdr:cNvSpPr txBox="1"/>
      </xdr:nvSpPr>
      <xdr:spPr>
        <a:xfrm>
          <a:off x="863111" y="165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143329</xdr:rowOff>
    </xdr:from>
    <xdr:to>
      <xdr:col>6</xdr:col>
      <xdr:colOff>561975</xdr:colOff>
      <xdr:row>97</xdr:row>
      <xdr:rowOff>73479</xdr:rowOff>
    </xdr:to>
    <xdr:sp macro="" textlink="">
      <xdr:nvSpPr>
        <xdr:cNvPr id="258" name="円/楕円 257"/>
        <xdr:cNvSpPr/>
      </xdr:nvSpPr>
      <xdr:spPr>
        <a:xfrm>
          <a:off x="4584700" y="1660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166206</xdr:rowOff>
    </xdr:from>
    <xdr:ext cx="534377" cy="259045"/>
    <xdr:sp macro="" textlink="">
      <xdr:nvSpPr>
        <xdr:cNvPr id="259" name="扶助費該当値テキスト"/>
        <xdr:cNvSpPr txBox="1"/>
      </xdr:nvSpPr>
      <xdr:spPr>
        <a:xfrm>
          <a:off x="4686300" y="1645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68,500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39567</xdr:rowOff>
    </xdr:from>
    <xdr:to>
      <xdr:col>5</xdr:col>
      <xdr:colOff>409575</xdr:colOff>
      <xdr:row>97</xdr:row>
      <xdr:rowOff>141167</xdr:rowOff>
    </xdr:to>
    <xdr:sp macro="" textlink="">
      <xdr:nvSpPr>
        <xdr:cNvPr id="260" name="円/楕円 259"/>
        <xdr:cNvSpPr/>
      </xdr:nvSpPr>
      <xdr:spPr>
        <a:xfrm>
          <a:off x="3746500" y="1667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132294</xdr:rowOff>
    </xdr:from>
    <xdr:ext cx="534377" cy="259045"/>
    <xdr:sp macro="" textlink="">
      <xdr:nvSpPr>
        <xdr:cNvPr id="261" name="テキスト ボックス 260"/>
        <xdr:cNvSpPr txBox="1"/>
      </xdr:nvSpPr>
      <xdr:spPr>
        <a:xfrm>
          <a:off x="3530111" y="1676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62,282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56592</xdr:rowOff>
    </xdr:from>
    <xdr:to>
      <xdr:col>4</xdr:col>
      <xdr:colOff>206375</xdr:colOff>
      <xdr:row>97</xdr:row>
      <xdr:rowOff>158192</xdr:rowOff>
    </xdr:to>
    <xdr:sp macro="" textlink="">
      <xdr:nvSpPr>
        <xdr:cNvPr id="262" name="円/楕円 261"/>
        <xdr:cNvSpPr/>
      </xdr:nvSpPr>
      <xdr:spPr>
        <a:xfrm>
          <a:off x="2857500" y="1668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149319</xdr:rowOff>
    </xdr:from>
    <xdr:ext cx="534377" cy="259045"/>
    <xdr:sp macro="" textlink="">
      <xdr:nvSpPr>
        <xdr:cNvPr id="263" name="テキスト ボックス 262"/>
        <xdr:cNvSpPr txBox="1"/>
      </xdr:nvSpPr>
      <xdr:spPr>
        <a:xfrm>
          <a:off x="2641111" y="1677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60,718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152081</xdr:rowOff>
    </xdr:from>
    <xdr:to>
      <xdr:col>3</xdr:col>
      <xdr:colOff>3175</xdr:colOff>
      <xdr:row>98</xdr:row>
      <xdr:rowOff>82231</xdr:rowOff>
    </xdr:to>
    <xdr:sp macro="" textlink="">
      <xdr:nvSpPr>
        <xdr:cNvPr id="264" name="円/楕円 263"/>
        <xdr:cNvSpPr/>
      </xdr:nvSpPr>
      <xdr:spPr>
        <a:xfrm>
          <a:off x="1968500" y="1678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73358</xdr:rowOff>
    </xdr:from>
    <xdr:ext cx="534377" cy="259045"/>
    <xdr:sp macro="" textlink="">
      <xdr:nvSpPr>
        <xdr:cNvPr id="265" name="テキスト ボックス 264"/>
        <xdr:cNvSpPr txBox="1"/>
      </xdr:nvSpPr>
      <xdr:spPr>
        <a:xfrm>
          <a:off x="1752111" y="1687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51,946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132824</xdr:rowOff>
    </xdr:from>
    <xdr:to>
      <xdr:col>1</xdr:col>
      <xdr:colOff>485775</xdr:colOff>
      <xdr:row>98</xdr:row>
      <xdr:rowOff>62974</xdr:rowOff>
    </xdr:to>
    <xdr:sp macro="" textlink="">
      <xdr:nvSpPr>
        <xdr:cNvPr id="266" name="円/楕円 265"/>
        <xdr:cNvSpPr/>
      </xdr:nvSpPr>
      <xdr:spPr>
        <a:xfrm>
          <a:off x="1079500" y="1676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54101</xdr:rowOff>
    </xdr:from>
    <xdr:ext cx="534377" cy="259045"/>
    <xdr:sp macro="" textlink="">
      <xdr:nvSpPr>
        <xdr:cNvPr id="267" name="テキスト ボックス 266"/>
        <xdr:cNvSpPr txBox="1"/>
      </xdr:nvSpPr>
      <xdr:spPr>
        <a:xfrm>
          <a:off x="863111" y="1685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53,715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55010</xdr:rowOff>
    </xdr:from>
    <xdr:to>
      <xdr:col>15</xdr:col>
      <xdr:colOff>180975</xdr:colOff>
      <xdr:row>36</xdr:row>
      <xdr:rowOff>88477</xdr:rowOff>
    </xdr:to>
    <xdr:cxnSp macro="">
      <xdr:nvCxnSpPr>
        <xdr:cNvPr id="298" name="直線コネクタ 297"/>
        <xdr:cNvCxnSpPr/>
      </xdr:nvCxnSpPr>
      <xdr:spPr>
        <a:xfrm flipV="1">
          <a:off x="9639300" y="6227210"/>
          <a:ext cx="838200" cy="3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165090</xdr:rowOff>
    </xdr:from>
    <xdr:ext cx="599010" cy="259045"/>
    <xdr:sp macro="" textlink="">
      <xdr:nvSpPr>
        <xdr:cNvPr id="299" name="補助費等平均値テキスト"/>
        <xdr:cNvSpPr txBox="1"/>
      </xdr:nvSpPr>
      <xdr:spPr>
        <a:xfrm>
          <a:off x="10528300" y="5994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88477</xdr:rowOff>
    </xdr:from>
    <xdr:to>
      <xdr:col>14</xdr:col>
      <xdr:colOff>28575</xdr:colOff>
      <xdr:row>36</xdr:row>
      <xdr:rowOff>137283</xdr:rowOff>
    </xdr:to>
    <xdr:cxnSp macro="">
      <xdr:nvCxnSpPr>
        <xdr:cNvPr id="301" name="直線コネクタ 300"/>
        <xdr:cNvCxnSpPr/>
      </xdr:nvCxnSpPr>
      <xdr:spPr>
        <a:xfrm flipV="1">
          <a:off x="8750300" y="6260677"/>
          <a:ext cx="889000" cy="4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107276</xdr:rowOff>
    </xdr:from>
    <xdr:ext cx="599010" cy="259045"/>
    <xdr:sp macro="" textlink="">
      <xdr:nvSpPr>
        <xdr:cNvPr id="303" name="テキスト ボックス 302"/>
        <xdr:cNvSpPr txBox="1"/>
      </xdr:nvSpPr>
      <xdr:spPr>
        <a:xfrm>
          <a:off x="9339794" y="593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102086</xdr:rowOff>
    </xdr:from>
    <xdr:to>
      <xdr:col>12</xdr:col>
      <xdr:colOff>511175</xdr:colOff>
      <xdr:row>36</xdr:row>
      <xdr:rowOff>137283</xdr:rowOff>
    </xdr:to>
    <xdr:cxnSp macro="">
      <xdr:nvCxnSpPr>
        <xdr:cNvPr id="304" name="直線コネクタ 303"/>
        <xdr:cNvCxnSpPr/>
      </xdr:nvCxnSpPr>
      <xdr:spPr>
        <a:xfrm>
          <a:off x="7861300" y="6274286"/>
          <a:ext cx="889000" cy="3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126880</xdr:rowOff>
    </xdr:from>
    <xdr:ext cx="599010" cy="259045"/>
    <xdr:sp macro="" textlink="">
      <xdr:nvSpPr>
        <xdr:cNvPr id="306" name="テキスト ボックス 305"/>
        <xdr:cNvSpPr txBox="1"/>
      </xdr:nvSpPr>
      <xdr:spPr>
        <a:xfrm>
          <a:off x="8450794" y="595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79856</xdr:rowOff>
    </xdr:from>
    <xdr:to>
      <xdr:col>11</xdr:col>
      <xdr:colOff>307975</xdr:colOff>
      <xdr:row>36</xdr:row>
      <xdr:rowOff>102086</xdr:rowOff>
    </xdr:to>
    <xdr:cxnSp macro="">
      <xdr:nvCxnSpPr>
        <xdr:cNvPr id="307" name="直線コネクタ 306"/>
        <xdr:cNvCxnSpPr/>
      </xdr:nvCxnSpPr>
      <xdr:spPr>
        <a:xfrm>
          <a:off x="6972300" y="6252056"/>
          <a:ext cx="889000" cy="2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165161</xdr:rowOff>
    </xdr:from>
    <xdr:ext cx="599010" cy="259045"/>
    <xdr:sp macro="" textlink="">
      <xdr:nvSpPr>
        <xdr:cNvPr id="309" name="テキスト ボックス 308"/>
        <xdr:cNvSpPr txBox="1"/>
      </xdr:nvSpPr>
      <xdr:spPr>
        <a:xfrm>
          <a:off x="7561794" y="599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167823</xdr:rowOff>
    </xdr:from>
    <xdr:ext cx="599010" cy="259045"/>
    <xdr:sp macro="" textlink="">
      <xdr:nvSpPr>
        <xdr:cNvPr id="311" name="テキスト ボックス 310"/>
        <xdr:cNvSpPr txBox="1"/>
      </xdr:nvSpPr>
      <xdr:spPr>
        <a:xfrm>
          <a:off x="6672794" y="634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4210</xdr:rowOff>
    </xdr:from>
    <xdr:to>
      <xdr:col>15</xdr:col>
      <xdr:colOff>231775</xdr:colOff>
      <xdr:row>36</xdr:row>
      <xdr:rowOff>105810</xdr:rowOff>
    </xdr:to>
    <xdr:sp macro="" textlink="">
      <xdr:nvSpPr>
        <xdr:cNvPr id="317" name="円/楕円 316"/>
        <xdr:cNvSpPr/>
      </xdr:nvSpPr>
      <xdr:spPr>
        <a:xfrm>
          <a:off x="10426700" y="617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154087</xdr:rowOff>
    </xdr:from>
    <xdr:ext cx="599010" cy="259045"/>
    <xdr:sp macro="" textlink="">
      <xdr:nvSpPr>
        <xdr:cNvPr id="318" name="補助費等該当値テキスト"/>
        <xdr:cNvSpPr txBox="1"/>
      </xdr:nvSpPr>
      <xdr:spPr>
        <a:xfrm>
          <a:off x="10528300" y="615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170,933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37677</xdr:rowOff>
    </xdr:from>
    <xdr:to>
      <xdr:col>14</xdr:col>
      <xdr:colOff>79375</xdr:colOff>
      <xdr:row>36</xdr:row>
      <xdr:rowOff>139277</xdr:rowOff>
    </xdr:to>
    <xdr:sp macro="" textlink="">
      <xdr:nvSpPr>
        <xdr:cNvPr id="319" name="円/楕円 318"/>
        <xdr:cNvSpPr/>
      </xdr:nvSpPr>
      <xdr:spPr>
        <a:xfrm>
          <a:off x="9588500" y="620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130404</xdr:rowOff>
    </xdr:from>
    <xdr:ext cx="599010" cy="259045"/>
    <xdr:sp macro="" textlink="">
      <xdr:nvSpPr>
        <xdr:cNvPr id="320" name="テキスト ボックス 319"/>
        <xdr:cNvSpPr txBox="1"/>
      </xdr:nvSpPr>
      <xdr:spPr>
        <a:xfrm>
          <a:off x="9339794" y="6302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160,685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86483</xdr:rowOff>
    </xdr:from>
    <xdr:to>
      <xdr:col>12</xdr:col>
      <xdr:colOff>561975</xdr:colOff>
      <xdr:row>37</xdr:row>
      <xdr:rowOff>16633</xdr:rowOff>
    </xdr:to>
    <xdr:sp macro="" textlink="">
      <xdr:nvSpPr>
        <xdr:cNvPr id="321" name="円/楕円 320"/>
        <xdr:cNvSpPr/>
      </xdr:nvSpPr>
      <xdr:spPr>
        <a:xfrm>
          <a:off x="8699500" y="625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7760</xdr:rowOff>
    </xdr:from>
    <xdr:ext cx="599010" cy="259045"/>
    <xdr:sp macro="" textlink="">
      <xdr:nvSpPr>
        <xdr:cNvPr id="322" name="テキスト ボックス 321"/>
        <xdr:cNvSpPr txBox="1"/>
      </xdr:nvSpPr>
      <xdr:spPr>
        <a:xfrm>
          <a:off x="8450794" y="6351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145,740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51286</xdr:rowOff>
    </xdr:from>
    <xdr:to>
      <xdr:col>11</xdr:col>
      <xdr:colOff>358775</xdr:colOff>
      <xdr:row>36</xdr:row>
      <xdr:rowOff>152886</xdr:rowOff>
    </xdr:to>
    <xdr:sp macro="" textlink="">
      <xdr:nvSpPr>
        <xdr:cNvPr id="323" name="円/楕円 322"/>
        <xdr:cNvSpPr/>
      </xdr:nvSpPr>
      <xdr:spPr>
        <a:xfrm>
          <a:off x="7810500" y="622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144013</xdr:rowOff>
    </xdr:from>
    <xdr:ext cx="599010" cy="259045"/>
    <xdr:sp macro="" textlink="">
      <xdr:nvSpPr>
        <xdr:cNvPr id="324" name="テキスト ボックス 323"/>
        <xdr:cNvSpPr txBox="1"/>
      </xdr:nvSpPr>
      <xdr:spPr>
        <a:xfrm>
          <a:off x="7561794" y="6316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156,518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29056</xdr:rowOff>
    </xdr:from>
    <xdr:to>
      <xdr:col>10</xdr:col>
      <xdr:colOff>155575</xdr:colOff>
      <xdr:row>36</xdr:row>
      <xdr:rowOff>130656</xdr:rowOff>
    </xdr:to>
    <xdr:sp macro="" textlink="">
      <xdr:nvSpPr>
        <xdr:cNvPr id="325" name="円/楕円 324"/>
        <xdr:cNvSpPr/>
      </xdr:nvSpPr>
      <xdr:spPr>
        <a:xfrm>
          <a:off x="6921500" y="620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147183</xdr:rowOff>
    </xdr:from>
    <xdr:ext cx="599010" cy="259045"/>
    <xdr:sp macro="" textlink="">
      <xdr:nvSpPr>
        <xdr:cNvPr id="326" name="テキスト ボックス 325"/>
        <xdr:cNvSpPr txBox="1"/>
      </xdr:nvSpPr>
      <xdr:spPr>
        <a:xfrm>
          <a:off x="6672794" y="597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163,325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156963</xdr:rowOff>
    </xdr:from>
    <xdr:to>
      <xdr:col>15</xdr:col>
      <xdr:colOff>180975</xdr:colOff>
      <xdr:row>58</xdr:row>
      <xdr:rowOff>157034</xdr:rowOff>
    </xdr:to>
    <xdr:cxnSp macro="">
      <xdr:nvCxnSpPr>
        <xdr:cNvPr id="355" name="直線コネクタ 354"/>
        <xdr:cNvCxnSpPr/>
      </xdr:nvCxnSpPr>
      <xdr:spPr>
        <a:xfrm>
          <a:off x="9639300" y="10101063"/>
          <a:ext cx="838200" cy="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76746</xdr:rowOff>
    </xdr:from>
    <xdr:ext cx="599010" cy="259045"/>
    <xdr:sp macro="" textlink="">
      <xdr:nvSpPr>
        <xdr:cNvPr id="356" name="普通建設事業費平均値テキスト"/>
        <xdr:cNvSpPr txBox="1"/>
      </xdr:nvSpPr>
      <xdr:spPr>
        <a:xfrm>
          <a:off x="10528300" y="9849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156963</xdr:rowOff>
    </xdr:from>
    <xdr:to>
      <xdr:col>14</xdr:col>
      <xdr:colOff>28575</xdr:colOff>
      <xdr:row>58</xdr:row>
      <xdr:rowOff>166309</xdr:rowOff>
    </xdr:to>
    <xdr:cxnSp macro="">
      <xdr:nvCxnSpPr>
        <xdr:cNvPr id="358" name="直線コネクタ 357"/>
        <xdr:cNvCxnSpPr/>
      </xdr:nvCxnSpPr>
      <xdr:spPr>
        <a:xfrm flipV="1">
          <a:off x="8750300" y="10101063"/>
          <a:ext cx="889000" cy="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4922</xdr:rowOff>
    </xdr:from>
    <xdr:ext cx="599010" cy="259045"/>
    <xdr:sp macro="" textlink="">
      <xdr:nvSpPr>
        <xdr:cNvPr id="360" name="テキスト ボックス 359"/>
        <xdr:cNvSpPr txBox="1"/>
      </xdr:nvSpPr>
      <xdr:spPr>
        <a:xfrm>
          <a:off x="9339794"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166309</xdr:rowOff>
    </xdr:from>
    <xdr:to>
      <xdr:col>12</xdr:col>
      <xdr:colOff>511175</xdr:colOff>
      <xdr:row>59</xdr:row>
      <xdr:rowOff>29259</xdr:rowOff>
    </xdr:to>
    <xdr:cxnSp macro="">
      <xdr:nvCxnSpPr>
        <xdr:cNvPr id="361" name="直線コネクタ 360"/>
        <xdr:cNvCxnSpPr/>
      </xdr:nvCxnSpPr>
      <xdr:spPr>
        <a:xfrm flipV="1">
          <a:off x="7861300" y="10110409"/>
          <a:ext cx="889000" cy="3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156349</xdr:rowOff>
    </xdr:from>
    <xdr:ext cx="599010" cy="259045"/>
    <xdr:sp macro="" textlink="">
      <xdr:nvSpPr>
        <xdr:cNvPr id="363" name="テキスト ボックス 362"/>
        <xdr:cNvSpPr txBox="1"/>
      </xdr:nvSpPr>
      <xdr:spPr>
        <a:xfrm>
          <a:off x="8450794" y="975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14967</xdr:rowOff>
    </xdr:from>
    <xdr:to>
      <xdr:col>11</xdr:col>
      <xdr:colOff>307975</xdr:colOff>
      <xdr:row>59</xdr:row>
      <xdr:rowOff>29259</xdr:rowOff>
    </xdr:to>
    <xdr:cxnSp macro="">
      <xdr:nvCxnSpPr>
        <xdr:cNvPr id="364" name="直線コネクタ 363"/>
        <xdr:cNvCxnSpPr/>
      </xdr:nvCxnSpPr>
      <xdr:spPr>
        <a:xfrm>
          <a:off x="6972300" y="10130517"/>
          <a:ext cx="889000" cy="1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162705</xdr:rowOff>
    </xdr:from>
    <xdr:ext cx="599010" cy="259045"/>
    <xdr:sp macro="" textlink="">
      <xdr:nvSpPr>
        <xdr:cNvPr id="366" name="テキスト ボックス 365"/>
        <xdr:cNvSpPr txBox="1"/>
      </xdr:nvSpPr>
      <xdr:spPr>
        <a:xfrm>
          <a:off x="7561794" y="976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24793</xdr:rowOff>
    </xdr:from>
    <xdr:ext cx="599010" cy="259045"/>
    <xdr:sp macro="" textlink="">
      <xdr:nvSpPr>
        <xdr:cNvPr id="368" name="テキスト ボックス 367"/>
        <xdr:cNvSpPr txBox="1"/>
      </xdr:nvSpPr>
      <xdr:spPr>
        <a:xfrm>
          <a:off x="6672794" y="979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106234</xdr:rowOff>
    </xdr:from>
    <xdr:to>
      <xdr:col>15</xdr:col>
      <xdr:colOff>231775</xdr:colOff>
      <xdr:row>59</xdr:row>
      <xdr:rowOff>36384</xdr:rowOff>
    </xdr:to>
    <xdr:sp macro="" textlink="">
      <xdr:nvSpPr>
        <xdr:cNvPr id="374" name="円/楕円 373"/>
        <xdr:cNvSpPr/>
      </xdr:nvSpPr>
      <xdr:spPr>
        <a:xfrm>
          <a:off x="10426700" y="1005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32296</xdr:rowOff>
    </xdr:from>
    <xdr:ext cx="599010" cy="259045"/>
    <xdr:sp macro="" textlink="">
      <xdr:nvSpPr>
        <xdr:cNvPr id="375" name="普通建設事業費該当値テキスト"/>
        <xdr:cNvSpPr txBox="1"/>
      </xdr:nvSpPr>
      <xdr:spPr>
        <a:xfrm>
          <a:off x="10528300" y="9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154,504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106163</xdr:rowOff>
    </xdr:from>
    <xdr:to>
      <xdr:col>14</xdr:col>
      <xdr:colOff>79375</xdr:colOff>
      <xdr:row>59</xdr:row>
      <xdr:rowOff>36313</xdr:rowOff>
    </xdr:to>
    <xdr:sp macro="" textlink="">
      <xdr:nvSpPr>
        <xdr:cNvPr id="376" name="円/楕円 375"/>
        <xdr:cNvSpPr/>
      </xdr:nvSpPr>
      <xdr:spPr>
        <a:xfrm>
          <a:off x="9588500" y="1005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27440</xdr:rowOff>
    </xdr:from>
    <xdr:ext cx="599010" cy="259045"/>
    <xdr:sp macro="" textlink="">
      <xdr:nvSpPr>
        <xdr:cNvPr id="377" name="テキスト ボックス 376"/>
        <xdr:cNvSpPr txBox="1"/>
      </xdr:nvSpPr>
      <xdr:spPr>
        <a:xfrm>
          <a:off x="9339794" y="10142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154,690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115509</xdr:rowOff>
    </xdr:from>
    <xdr:to>
      <xdr:col>12</xdr:col>
      <xdr:colOff>561975</xdr:colOff>
      <xdr:row>59</xdr:row>
      <xdr:rowOff>45659</xdr:rowOff>
    </xdr:to>
    <xdr:sp macro="" textlink="">
      <xdr:nvSpPr>
        <xdr:cNvPr id="378" name="円/楕円 377"/>
        <xdr:cNvSpPr/>
      </xdr:nvSpPr>
      <xdr:spPr>
        <a:xfrm>
          <a:off x="8699500" y="1005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36786</xdr:rowOff>
    </xdr:from>
    <xdr:ext cx="599010" cy="259045"/>
    <xdr:sp macro="" textlink="">
      <xdr:nvSpPr>
        <xdr:cNvPr id="379" name="テキスト ボックス 378"/>
        <xdr:cNvSpPr txBox="1"/>
      </xdr:nvSpPr>
      <xdr:spPr>
        <a:xfrm>
          <a:off x="8450794" y="1015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130,160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149909</xdr:rowOff>
    </xdr:from>
    <xdr:to>
      <xdr:col>11</xdr:col>
      <xdr:colOff>358775</xdr:colOff>
      <xdr:row>59</xdr:row>
      <xdr:rowOff>80059</xdr:rowOff>
    </xdr:to>
    <xdr:sp macro="" textlink="">
      <xdr:nvSpPr>
        <xdr:cNvPr id="380" name="円/楕円 379"/>
        <xdr:cNvSpPr/>
      </xdr:nvSpPr>
      <xdr:spPr>
        <a:xfrm>
          <a:off x="7810500" y="1009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71186</xdr:rowOff>
    </xdr:from>
    <xdr:ext cx="534377" cy="259045"/>
    <xdr:sp macro="" textlink="">
      <xdr:nvSpPr>
        <xdr:cNvPr id="381" name="テキスト ボックス 380"/>
        <xdr:cNvSpPr txBox="1"/>
      </xdr:nvSpPr>
      <xdr:spPr>
        <a:xfrm>
          <a:off x="7594111" y="1018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39,870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135617</xdr:rowOff>
    </xdr:from>
    <xdr:to>
      <xdr:col>10</xdr:col>
      <xdr:colOff>155575</xdr:colOff>
      <xdr:row>59</xdr:row>
      <xdr:rowOff>65767</xdr:rowOff>
    </xdr:to>
    <xdr:sp macro="" textlink="">
      <xdr:nvSpPr>
        <xdr:cNvPr id="382" name="円/楕円 381"/>
        <xdr:cNvSpPr/>
      </xdr:nvSpPr>
      <xdr:spPr>
        <a:xfrm>
          <a:off x="6921500" y="1007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56894</xdr:rowOff>
    </xdr:from>
    <xdr:ext cx="534377" cy="259045"/>
    <xdr:sp macro="" textlink="">
      <xdr:nvSpPr>
        <xdr:cNvPr id="383" name="テキスト ボックス 382"/>
        <xdr:cNvSpPr txBox="1"/>
      </xdr:nvSpPr>
      <xdr:spPr>
        <a:xfrm>
          <a:off x="6705111" y="101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77,382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98112</xdr:rowOff>
    </xdr:from>
    <xdr:to>
      <xdr:col>15</xdr:col>
      <xdr:colOff>180975</xdr:colOff>
      <xdr:row>78</xdr:row>
      <xdr:rowOff>156885</xdr:rowOff>
    </xdr:to>
    <xdr:cxnSp macro="">
      <xdr:nvCxnSpPr>
        <xdr:cNvPr id="412" name="直線コネクタ 411"/>
        <xdr:cNvCxnSpPr/>
      </xdr:nvCxnSpPr>
      <xdr:spPr>
        <a:xfrm flipV="1">
          <a:off x="9639300" y="13471212"/>
          <a:ext cx="838200" cy="5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67420</xdr:rowOff>
    </xdr:from>
    <xdr:ext cx="534377" cy="259045"/>
    <xdr:sp macro="" textlink="">
      <xdr:nvSpPr>
        <xdr:cNvPr id="413" name="普通建設事業費 （ うち新規整備　）平均値テキスト"/>
        <xdr:cNvSpPr txBox="1"/>
      </xdr:nvSpPr>
      <xdr:spPr>
        <a:xfrm>
          <a:off x="10528300" y="13269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153226</xdr:rowOff>
    </xdr:from>
    <xdr:to>
      <xdr:col>14</xdr:col>
      <xdr:colOff>28575</xdr:colOff>
      <xdr:row>78</xdr:row>
      <xdr:rowOff>156885</xdr:rowOff>
    </xdr:to>
    <xdr:cxnSp macro="">
      <xdr:nvCxnSpPr>
        <xdr:cNvPr id="415" name="直線コネクタ 414"/>
        <xdr:cNvCxnSpPr/>
      </xdr:nvCxnSpPr>
      <xdr:spPr>
        <a:xfrm>
          <a:off x="8750300" y="13526326"/>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135334</xdr:rowOff>
    </xdr:from>
    <xdr:ext cx="599010" cy="259045"/>
    <xdr:sp macro="" textlink="">
      <xdr:nvSpPr>
        <xdr:cNvPr id="417" name="テキスト ボックス 416"/>
        <xdr:cNvSpPr txBox="1"/>
      </xdr:nvSpPr>
      <xdr:spPr>
        <a:xfrm>
          <a:off x="9339794"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82669</xdr:rowOff>
    </xdr:from>
    <xdr:ext cx="599010" cy="259045"/>
    <xdr:sp macro="" textlink="">
      <xdr:nvSpPr>
        <xdr:cNvPr id="419" name="テキスト ボックス 418"/>
        <xdr:cNvSpPr txBox="1"/>
      </xdr:nvSpPr>
      <xdr:spPr>
        <a:xfrm>
          <a:off x="8450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47312</xdr:rowOff>
    </xdr:from>
    <xdr:to>
      <xdr:col>15</xdr:col>
      <xdr:colOff>231775</xdr:colOff>
      <xdr:row>78</xdr:row>
      <xdr:rowOff>148912</xdr:rowOff>
    </xdr:to>
    <xdr:sp macro="" textlink="">
      <xdr:nvSpPr>
        <xdr:cNvPr id="425" name="円/楕円 424"/>
        <xdr:cNvSpPr/>
      </xdr:nvSpPr>
      <xdr:spPr>
        <a:xfrm>
          <a:off x="10426700" y="1342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22969</xdr:rowOff>
    </xdr:from>
    <xdr:ext cx="534377" cy="259045"/>
    <xdr:sp macro="" textlink="">
      <xdr:nvSpPr>
        <xdr:cNvPr id="426" name="普通建設事業費 （ うち新規整備　）該当値テキスト"/>
        <xdr:cNvSpPr txBox="1"/>
      </xdr:nvSpPr>
      <xdr:spPr>
        <a:xfrm>
          <a:off x="10528300" y="1339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92,746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106085</xdr:rowOff>
    </xdr:from>
    <xdr:to>
      <xdr:col>14</xdr:col>
      <xdr:colOff>79375</xdr:colOff>
      <xdr:row>79</xdr:row>
      <xdr:rowOff>36235</xdr:rowOff>
    </xdr:to>
    <xdr:sp macro="" textlink="">
      <xdr:nvSpPr>
        <xdr:cNvPr id="427" name="円/楕円 426"/>
        <xdr:cNvSpPr/>
      </xdr:nvSpPr>
      <xdr:spPr>
        <a:xfrm>
          <a:off x="9588500" y="1347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27362</xdr:rowOff>
    </xdr:from>
    <xdr:ext cx="534377" cy="259045"/>
    <xdr:sp macro="" textlink="">
      <xdr:nvSpPr>
        <xdr:cNvPr id="428" name="テキスト ボックス 427"/>
        <xdr:cNvSpPr txBox="1"/>
      </xdr:nvSpPr>
      <xdr:spPr>
        <a:xfrm>
          <a:off x="9372111" y="135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46,468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102426</xdr:rowOff>
    </xdr:from>
    <xdr:to>
      <xdr:col>12</xdr:col>
      <xdr:colOff>561975</xdr:colOff>
      <xdr:row>79</xdr:row>
      <xdr:rowOff>32576</xdr:rowOff>
    </xdr:to>
    <xdr:sp macro="" textlink="">
      <xdr:nvSpPr>
        <xdr:cNvPr id="429" name="円/楕円 428"/>
        <xdr:cNvSpPr/>
      </xdr:nvSpPr>
      <xdr:spPr>
        <a:xfrm>
          <a:off x="8699500" y="1347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23703</xdr:rowOff>
    </xdr:from>
    <xdr:ext cx="534377" cy="259045"/>
    <xdr:sp macro="" textlink="">
      <xdr:nvSpPr>
        <xdr:cNvPr id="430" name="テキスト ボックス 429"/>
        <xdr:cNvSpPr txBox="1"/>
      </xdr:nvSpPr>
      <xdr:spPr>
        <a:xfrm>
          <a:off x="8483111" y="1356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49,349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5040</xdr:rowOff>
    </xdr:from>
    <xdr:to>
      <xdr:col>15</xdr:col>
      <xdr:colOff>180975</xdr:colOff>
      <xdr:row>99</xdr:row>
      <xdr:rowOff>32184</xdr:rowOff>
    </xdr:to>
    <xdr:cxnSp macro="">
      <xdr:nvCxnSpPr>
        <xdr:cNvPr id="459" name="直線コネクタ 458"/>
        <xdr:cNvCxnSpPr/>
      </xdr:nvCxnSpPr>
      <xdr:spPr>
        <a:xfrm>
          <a:off x="9639300" y="16978590"/>
          <a:ext cx="838200" cy="2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132140</xdr:rowOff>
    </xdr:from>
    <xdr:ext cx="599010" cy="259045"/>
    <xdr:sp macro="" textlink="">
      <xdr:nvSpPr>
        <xdr:cNvPr id="460" name="普通建設事業費 （ うち更新整備　）平均値テキスト"/>
        <xdr:cNvSpPr txBox="1"/>
      </xdr:nvSpPr>
      <xdr:spPr>
        <a:xfrm>
          <a:off x="10528300" y="16762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5040</xdr:rowOff>
    </xdr:from>
    <xdr:to>
      <xdr:col>14</xdr:col>
      <xdr:colOff>28575</xdr:colOff>
      <xdr:row>99</xdr:row>
      <xdr:rowOff>17202</xdr:rowOff>
    </xdr:to>
    <xdr:cxnSp macro="">
      <xdr:nvCxnSpPr>
        <xdr:cNvPr id="462" name="直線コネクタ 461"/>
        <xdr:cNvCxnSpPr/>
      </xdr:nvCxnSpPr>
      <xdr:spPr>
        <a:xfrm flipV="1">
          <a:off x="8750300" y="16978590"/>
          <a:ext cx="889000" cy="1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63138</xdr:rowOff>
    </xdr:from>
    <xdr:ext cx="599010" cy="259045"/>
    <xdr:sp macro="" textlink="">
      <xdr:nvSpPr>
        <xdr:cNvPr id="464" name="テキスト ボックス 463"/>
        <xdr:cNvSpPr txBox="1"/>
      </xdr:nvSpPr>
      <xdr:spPr>
        <a:xfrm>
          <a:off x="9339794" y="1669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61312</xdr:rowOff>
    </xdr:from>
    <xdr:ext cx="599010" cy="259045"/>
    <xdr:sp macro="" textlink="">
      <xdr:nvSpPr>
        <xdr:cNvPr id="466" name="テキスト ボックス 465"/>
        <xdr:cNvSpPr txBox="1"/>
      </xdr:nvSpPr>
      <xdr:spPr>
        <a:xfrm>
          <a:off x="8450794" y="1669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152834</xdr:rowOff>
    </xdr:from>
    <xdr:to>
      <xdr:col>15</xdr:col>
      <xdr:colOff>231775</xdr:colOff>
      <xdr:row>99</xdr:row>
      <xdr:rowOff>82984</xdr:rowOff>
    </xdr:to>
    <xdr:sp macro="" textlink="">
      <xdr:nvSpPr>
        <xdr:cNvPr id="472" name="円/楕円 471"/>
        <xdr:cNvSpPr/>
      </xdr:nvSpPr>
      <xdr:spPr>
        <a:xfrm>
          <a:off x="10426700" y="1695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87689</xdr:rowOff>
    </xdr:from>
    <xdr:ext cx="534377" cy="259045"/>
    <xdr:sp macro="" textlink="">
      <xdr:nvSpPr>
        <xdr:cNvPr id="473" name="普通建設事業費 （ うち更新整備　）該当値テキスト"/>
        <xdr:cNvSpPr txBox="1"/>
      </xdr:nvSpPr>
      <xdr:spPr>
        <a:xfrm>
          <a:off x="10528300" y="1688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32,192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125690</xdr:rowOff>
    </xdr:from>
    <xdr:to>
      <xdr:col>14</xdr:col>
      <xdr:colOff>79375</xdr:colOff>
      <xdr:row>99</xdr:row>
      <xdr:rowOff>55840</xdr:rowOff>
    </xdr:to>
    <xdr:sp macro="" textlink="">
      <xdr:nvSpPr>
        <xdr:cNvPr id="474" name="円/楕円 473"/>
        <xdr:cNvSpPr/>
      </xdr:nvSpPr>
      <xdr:spPr>
        <a:xfrm>
          <a:off x="9588500" y="1692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99</xdr:row>
      <xdr:rowOff>46967</xdr:rowOff>
    </xdr:from>
    <xdr:ext cx="599010" cy="259045"/>
    <xdr:sp macro="" textlink="">
      <xdr:nvSpPr>
        <xdr:cNvPr id="475" name="テキスト ボックス 474"/>
        <xdr:cNvSpPr txBox="1"/>
      </xdr:nvSpPr>
      <xdr:spPr>
        <a:xfrm>
          <a:off x="9339794" y="17020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103,440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137852</xdr:rowOff>
    </xdr:from>
    <xdr:to>
      <xdr:col>12</xdr:col>
      <xdr:colOff>561975</xdr:colOff>
      <xdr:row>99</xdr:row>
      <xdr:rowOff>68002</xdr:rowOff>
    </xdr:to>
    <xdr:sp macro="" textlink="">
      <xdr:nvSpPr>
        <xdr:cNvPr id="476" name="円/楕円 475"/>
        <xdr:cNvSpPr/>
      </xdr:nvSpPr>
      <xdr:spPr>
        <a:xfrm>
          <a:off x="8699500" y="1693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59129</xdr:rowOff>
    </xdr:from>
    <xdr:ext cx="534377" cy="259045"/>
    <xdr:sp macro="" textlink="">
      <xdr:nvSpPr>
        <xdr:cNvPr id="477" name="テキスト ボックス 476"/>
        <xdr:cNvSpPr txBox="1"/>
      </xdr:nvSpPr>
      <xdr:spPr>
        <a:xfrm>
          <a:off x="8483111" y="1703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71,517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40682</xdr:rowOff>
    </xdr:from>
    <xdr:to>
      <xdr:col>23</xdr:col>
      <xdr:colOff>517525</xdr:colOff>
      <xdr:row>39</xdr:row>
      <xdr:rowOff>44450</xdr:rowOff>
    </xdr:to>
    <xdr:cxnSp macro="">
      <xdr:nvCxnSpPr>
        <xdr:cNvPr id="506" name="直線コネクタ 505"/>
        <xdr:cNvCxnSpPr/>
      </xdr:nvCxnSpPr>
      <xdr:spPr>
        <a:xfrm>
          <a:off x="15481300" y="6727232"/>
          <a:ext cx="838200" cy="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40682</xdr:rowOff>
    </xdr:from>
    <xdr:to>
      <xdr:col>22</xdr:col>
      <xdr:colOff>365125</xdr:colOff>
      <xdr:row>39</xdr:row>
      <xdr:rowOff>43006</xdr:rowOff>
    </xdr:to>
    <xdr:cxnSp macro="">
      <xdr:nvCxnSpPr>
        <xdr:cNvPr id="509" name="直線コネクタ 508"/>
        <xdr:cNvCxnSpPr/>
      </xdr:nvCxnSpPr>
      <xdr:spPr>
        <a:xfrm flipV="1">
          <a:off x="14592300" y="6727232"/>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56399</xdr:rowOff>
    </xdr:from>
    <xdr:ext cx="534377" cy="259045"/>
    <xdr:sp macro="" textlink="">
      <xdr:nvSpPr>
        <xdr:cNvPr id="511" name="テキスト ボックス 510"/>
        <xdr:cNvSpPr txBox="1"/>
      </xdr:nvSpPr>
      <xdr:spPr>
        <a:xfrm>
          <a:off x="15214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43006</xdr:rowOff>
    </xdr:from>
    <xdr:to>
      <xdr:col>21</xdr:col>
      <xdr:colOff>161925</xdr:colOff>
      <xdr:row>39</xdr:row>
      <xdr:rowOff>43574</xdr:rowOff>
    </xdr:to>
    <xdr:cxnSp macro="">
      <xdr:nvCxnSpPr>
        <xdr:cNvPr id="512" name="直線コネクタ 511"/>
        <xdr:cNvCxnSpPr/>
      </xdr:nvCxnSpPr>
      <xdr:spPr>
        <a:xfrm flipV="1">
          <a:off x="13703300" y="6729556"/>
          <a:ext cx="889000" cy="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42702</xdr:rowOff>
    </xdr:from>
    <xdr:ext cx="534377" cy="259045"/>
    <xdr:sp macro="" textlink="">
      <xdr:nvSpPr>
        <xdr:cNvPr id="514" name="テキスト ボックス 513"/>
        <xdr:cNvSpPr txBox="1"/>
      </xdr:nvSpPr>
      <xdr:spPr>
        <a:xfrm>
          <a:off x="14325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43574</xdr:rowOff>
    </xdr:from>
    <xdr:to>
      <xdr:col>19</xdr:col>
      <xdr:colOff>644525</xdr:colOff>
      <xdr:row>39</xdr:row>
      <xdr:rowOff>44450</xdr:rowOff>
    </xdr:to>
    <xdr:cxnSp macro="">
      <xdr:nvCxnSpPr>
        <xdr:cNvPr id="515" name="直線コネクタ 514"/>
        <xdr:cNvCxnSpPr/>
      </xdr:nvCxnSpPr>
      <xdr:spPr>
        <a:xfrm flipV="1">
          <a:off x="12814300" y="6730124"/>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21396</xdr:rowOff>
    </xdr:from>
    <xdr:ext cx="534377" cy="259045"/>
    <xdr:sp macro="" textlink="">
      <xdr:nvSpPr>
        <xdr:cNvPr id="517" name="テキスト ボックス 516"/>
        <xdr:cNvSpPr txBox="1"/>
      </xdr:nvSpPr>
      <xdr:spPr>
        <a:xfrm>
          <a:off x="13436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28993</xdr:rowOff>
    </xdr:from>
    <xdr:ext cx="534377" cy="259045"/>
    <xdr:sp macro="" textlink="">
      <xdr:nvSpPr>
        <xdr:cNvPr id="519" name="テキスト ボックス 518"/>
        <xdr:cNvSpPr txBox="1"/>
      </xdr:nvSpPr>
      <xdr:spPr>
        <a:xfrm>
          <a:off x="12547111" y="637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5" name="円/楕円 52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2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161332</xdr:rowOff>
    </xdr:from>
    <xdr:to>
      <xdr:col>22</xdr:col>
      <xdr:colOff>415925</xdr:colOff>
      <xdr:row>39</xdr:row>
      <xdr:rowOff>91482</xdr:rowOff>
    </xdr:to>
    <xdr:sp macro="" textlink="">
      <xdr:nvSpPr>
        <xdr:cNvPr id="527" name="円/楕円 526"/>
        <xdr:cNvSpPr/>
      </xdr:nvSpPr>
      <xdr:spPr>
        <a:xfrm>
          <a:off x="15430500" y="667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82609</xdr:rowOff>
    </xdr:from>
    <xdr:ext cx="378565" cy="259045"/>
    <xdr:sp macro="" textlink="">
      <xdr:nvSpPr>
        <xdr:cNvPr id="528" name="テキスト ボックス 527"/>
        <xdr:cNvSpPr txBox="1"/>
      </xdr:nvSpPr>
      <xdr:spPr>
        <a:xfrm>
          <a:off x="15292017" y="6769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163656</xdr:rowOff>
    </xdr:from>
    <xdr:to>
      <xdr:col>21</xdr:col>
      <xdr:colOff>212725</xdr:colOff>
      <xdr:row>39</xdr:row>
      <xdr:rowOff>93806</xdr:rowOff>
    </xdr:to>
    <xdr:sp macro="" textlink="">
      <xdr:nvSpPr>
        <xdr:cNvPr id="529" name="円/楕円 528"/>
        <xdr:cNvSpPr/>
      </xdr:nvSpPr>
      <xdr:spPr>
        <a:xfrm>
          <a:off x="14541500" y="667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84933</xdr:rowOff>
    </xdr:from>
    <xdr:ext cx="378565" cy="259045"/>
    <xdr:sp macro="" textlink="">
      <xdr:nvSpPr>
        <xdr:cNvPr id="530" name="テキスト ボックス 529"/>
        <xdr:cNvSpPr txBox="1"/>
      </xdr:nvSpPr>
      <xdr:spPr>
        <a:xfrm>
          <a:off x="14403017" y="6771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164224</xdr:rowOff>
    </xdr:from>
    <xdr:to>
      <xdr:col>20</xdr:col>
      <xdr:colOff>9525</xdr:colOff>
      <xdr:row>39</xdr:row>
      <xdr:rowOff>94374</xdr:rowOff>
    </xdr:to>
    <xdr:sp macro="" textlink="">
      <xdr:nvSpPr>
        <xdr:cNvPr id="531" name="円/楕円 530"/>
        <xdr:cNvSpPr/>
      </xdr:nvSpPr>
      <xdr:spPr>
        <a:xfrm>
          <a:off x="13652500" y="667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85501</xdr:rowOff>
    </xdr:from>
    <xdr:ext cx="378565" cy="259045"/>
    <xdr:sp macro="" textlink="">
      <xdr:nvSpPr>
        <xdr:cNvPr id="532" name="テキスト ボックス 531"/>
        <xdr:cNvSpPr txBox="1"/>
      </xdr:nvSpPr>
      <xdr:spPr>
        <a:xfrm>
          <a:off x="13514017" y="6772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33" name="円/楕円 53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4" name="テキスト ボックス 533"/>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92804</xdr:rowOff>
    </xdr:from>
    <xdr:to>
      <xdr:col>23</xdr:col>
      <xdr:colOff>517525</xdr:colOff>
      <xdr:row>78</xdr:row>
      <xdr:rowOff>103977</xdr:rowOff>
    </xdr:to>
    <xdr:cxnSp macro="">
      <xdr:nvCxnSpPr>
        <xdr:cNvPr id="618" name="直線コネクタ 617"/>
        <xdr:cNvCxnSpPr/>
      </xdr:nvCxnSpPr>
      <xdr:spPr>
        <a:xfrm flipV="1">
          <a:off x="15481300" y="13465904"/>
          <a:ext cx="838200" cy="1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2312</xdr:rowOff>
    </xdr:from>
    <xdr:ext cx="599010" cy="259045"/>
    <xdr:sp macro="" textlink="">
      <xdr:nvSpPr>
        <xdr:cNvPr id="619" name="公債費平均値テキスト"/>
        <xdr:cNvSpPr txBox="1"/>
      </xdr:nvSpPr>
      <xdr:spPr>
        <a:xfrm>
          <a:off x="16370300" y="1320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103977</xdr:rowOff>
    </xdr:from>
    <xdr:to>
      <xdr:col>22</xdr:col>
      <xdr:colOff>365125</xdr:colOff>
      <xdr:row>78</xdr:row>
      <xdr:rowOff>111224</xdr:rowOff>
    </xdr:to>
    <xdr:cxnSp macro="">
      <xdr:nvCxnSpPr>
        <xdr:cNvPr id="621" name="直線コネクタ 620"/>
        <xdr:cNvCxnSpPr/>
      </xdr:nvCxnSpPr>
      <xdr:spPr>
        <a:xfrm flipV="1">
          <a:off x="14592300" y="13477077"/>
          <a:ext cx="889000" cy="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97493</xdr:rowOff>
    </xdr:from>
    <xdr:ext cx="599010" cy="259045"/>
    <xdr:sp macro="" textlink="">
      <xdr:nvSpPr>
        <xdr:cNvPr id="623" name="テキスト ボックス 622"/>
        <xdr:cNvSpPr txBox="1"/>
      </xdr:nvSpPr>
      <xdr:spPr>
        <a:xfrm>
          <a:off x="15181794" y="1312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105138</xdr:rowOff>
    </xdr:from>
    <xdr:to>
      <xdr:col>21</xdr:col>
      <xdr:colOff>161925</xdr:colOff>
      <xdr:row>78</xdr:row>
      <xdr:rowOff>111224</xdr:rowOff>
    </xdr:to>
    <xdr:cxnSp macro="">
      <xdr:nvCxnSpPr>
        <xdr:cNvPr id="624" name="直線コネクタ 623"/>
        <xdr:cNvCxnSpPr/>
      </xdr:nvCxnSpPr>
      <xdr:spPr>
        <a:xfrm>
          <a:off x="13703300" y="13478238"/>
          <a:ext cx="889000" cy="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93939</xdr:rowOff>
    </xdr:from>
    <xdr:ext cx="599010" cy="259045"/>
    <xdr:sp macro="" textlink="">
      <xdr:nvSpPr>
        <xdr:cNvPr id="626" name="テキスト ボックス 625"/>
        <xdr:cNvSpPr txBox="1"/>
      </xdr:nvSpPr>
      <xdr:spPr>
        <a:xfrm>
          <a:off x="14292794" y="1312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101953</xdr:rowOff>
    </xdr:from>
    <xdr:to>
      <xdr:col>19</xdr:col>
      <xdr:colOff>644525</xdr:colOff>
      <xdr:row>78</xdr:row>
      <xdr:rowOff>105138</xdr:rowOff>
    </xdr:to>
    <xdr:cxnSp macro="">
      <xdr:nvCxnSpPr>
        <xdr:cNvPr id="627" name="直線コネクタ 626"/>
        <xdr:cNvCxnSpPr/>
      </xdr:nvCxnSpPr>
      <xdr:spPr>
        <a:xfrm>
          <a:off x="12814300" y="13475053"/>
          <a:ext cx="889000" cy="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86455</xdr:rowOff>
    </xdr:from>
    <xdr:ext cx="599010" cy="259045"/>
    <xdr:sp macro="" textlink="">
      <xdr:nvSpPr>
        <xdr:cNvPr id="629" name="テキスト ボックス 628"/>
        <xdr:cNvSpPr txBox="1"/>
      </xdr:nvSpPr>
      <xdr:spPr>
        <a:xfrm>
          <a:off x="13403794" y="13116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93116</xdr:rowOff>
    </xdr:from>
    <xdr:ext cx="599010" cy="259045"/>
    <xdr:sp macro="" textlink="">
      <xdr:nvSpPr>
        <xdr:cNvPr id="631" name="テキスト ボックス 630"/>
        <xdr:cNvSpPr txBox="1"/>
      </xdr:nvSpPr>
      <xdr:spPr>
        <a:xfrm>
          <a:off x="12514794" y="13123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42004</xdr:rowOff>
    </xdr:from>
    <xdr:to>
      <xdr:col>23</xdr:col>
      <xdr:colOff>568325</xdr:colOff>
      <xdr:row>78</xdr:row>
      <xdr:rowOff>143604</xdr:rowOff>
    </xdr:to>
    <xdr:sp macro="" textlink="">
      <xdr:nvSpPr>
        <xdr:cNvPr id="637" name="円/楕円 636"/>
        <xdr:cNvSpPr/>
      </xdr:nvSpPr>
      <xdr:spPr>
        <a:xfrm>
          <a:off x="16268700" y="1341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129312</xdr:rowOff>
    </xdr:from>
    <xdr:ext cx="534377" cy="259045"/>
    <xdr:sp macro="" textlink="">
      <xdr:nvSpPr>
        <xdr:cNvPr id="638" name="公債費該当値テキスト"/>
        <xdr:cNvSpPr txBox="1"/>
      </xdr:nvSpPr>
      <xdr:spPr>
        <a:xfrm>
          <a:off x="16370300" y="1333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96,926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53177</xdr:rowOff>
    </xdr:from>
    <xdr:to>
      <xdr:col>22</xdr:col>
      <xdr:colOff>415925</xdr:colOff>
      <xdr:row>78</xdr:row>
      <xdr:rowOff>154777</xdr:rowOff>
    </xdr:to>
    <xdr:sp macro="" textlink="">
      <xdr:nvSpPr>
        <xdr:cNvPr id="639" name="円/楕円 638"/>
        <xdr:cNvSpPr/>
      </xdr:nvSpPr>
      <xdr:spPr>
        <a:xfrm>
          <a:off x="15430500" y="1342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145904</xdr:rowOff>
    </xdr:from>
    <xdr:ext cx="534377" cy="259045"/>
    <xdr:sp macro="" textlink="">
      <xdr:nvSpPr>
        <xdr:cNvPr id="640" name="テキスト ボックス 639"/>
        <xdr:cNvSpPr txBox="1"/>
      </xdr:nvSpPr>
      <xdr:spPr>
        <a:xfrm>
          <a:off x="15214111" y="1351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88,129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60424</xdr:rowOff>
    </xdr:from>
    <xdr:to>
      <xdr:col>21</xdr:col>
      <xdr:colOff>212725</xdr:colOff>
      <xdr:row>78</xdr:row>
      <xdr:rowOff>162024</xdr:rowOff>
    </xdr:to>
    <xdr:sp macro="" textlink="">
      <xdr:nvSpPr>
        <xdr:cNvPr id="641" name="円/楕円 640"/>
        <xdr:cNvSpPr/>
      </xdr:nvSpPr>
      <xdr:spPr>
        <a:xfrm>
          <a:off x="14541500" y="1343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153151</xdr:rowOff>
    </xdr:from>
    <xdr:ext cx="534377" cy="259045"/>
    <xdr:sp macro="" textlink="">
      <xdr:nvSpPr>
        <xdr:cNvPr id="642" name="テキスト ボックス 641"/>
        <xdr:cNvSpPr txBox="1"/>
      </xdr:nvSpPr>
      <xdr:spPr>
        <a:xfrm>
          <a:off x="14325111" y="1352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82,422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54338</xdr:rowOff>
    </xdr:from>
    <xdr:to>
      <xdr:col>20</xdr:col>
      <xdr:colOff>9525</xdr:colOff>
      <xdr:row>78</xdr:row>
      <xdr:rowOff>155938</xdr:rowOff>
    </xdr:to>
    <xdr:sp macro="" textlink="">
      <xdr:nvSpPr>
        <xdr:cNvPr id="643" name="円/楕円 642"/>
        <xdr:cNvSpPr/>
      </xdr:nvSpPr>
      <xdr:spPr>
        <a:xfrm>
          <a:off x="13652500" y="1342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147065</xdr:rowOff>
    </xdr:from>
    <xdr:ext cx="534377" cy="259045"/>
    <xdr:sp macro="" textlink="">
      <xdr:nvSpPr>
        <xdr:cNvPr id="644" name="テキスト ボックス 643"/>
        <xdr:cNvSpPr txBox="1"/>
      </xdr:nvSpPr>
      <xdr:spPr>
        <a:xfrm>
          <a:off x="13436111" y="1352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87,214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51153</xdr:rowOff>
    </xdr:from>
    <xdr:to>
      <xdr:col>18</xdr:col>
      <xdr:colOff>492125</xdr:colOff>
      <xdr:row>78</xdr:row>
      <xdr:rowOff>152753</xdr:rowOff>
    </xdr:to>
    <xdr:sp macro="" textlink="">
      <xdr:nvSpPr>
        <xdr:cNvPr id="645" name="円/楕円 644"/>
        <xdr:cNvSpPr/>
      </xdr:nvSpPr>
      <xdr:spPr>
        <a:xfrm>
          <a:off x="12763500" y="1342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143880</xdr:rowOff>
    </xdr:from>
    <xdr:ext cx="534377" cy="259045"/>
    <xdr:sp macro="" textlink="">
      <xdr:nvSpPr>
        <xdr:cNvPr id="646" name="テキスト ボックス 645"/>
        <xdr:cNvSpPr txBox="1"/>
      </xdr:nvSpPr>
      <xdr:spPr>
        <a:xfrm>
          <a:off x="12547111" y="135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89,722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111494</xdr:rowOff>
    </xdr:from>
    <xdr:to>
      <xdr:col>23</xdr:col>
      <xdr:colOff>517525</xdr:colOff>
      <xdr:row>98</xdr:row>
      <xdr:rowOff>137578</xdr:rowOff>
    </xdr:to>
    <xdr:cxnSp macro="">
      <xdr:nvCxnSpPr>
        <xdr:cNvPr id="673" name="直線コネクタ 672"/>
        <xdr:cNvCxnSpPr/>
      </xdr:nvCxnSpPr>
      <xdr:spPr>
        <a:xfrm>
          <a:off x="15481300" y="16913594"/>
          <a:ext cx="838200" cy="2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46558</xdr:rowOff>
    </xdr:from>
    <xdr:ext cx="534377" cy="259045"/>
    <xdr:sp macro="" textlink="">
      <xdr:nvSpPr>
        <xdr:cNvPr id="674" name="積立金平均値テキスト"/>
        <xdr:cNvSpPr txBox="1"/>
      </xdr:nvSpPr>
      <xdr:spPr>
        <a:xfrm>
          <a:off x="16370300" y="16677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111494</xdr:rowOff>
    </xdr:from>
    <xdr:to>
      <xdr:col>22</xdr:col>
      <xdr:colOff>365125</xdr:colOff>
      <xdr:row>98</xdr:row>
      <xdr:rowOff>130739</xdr:rowOff>
    </xdr:to>
    <xdr:cxnSp macro="">
      <xdr:nvCxnSpPr>
        <xdr:cNvPr id="676" name="直線コネクタ 675"/>
        <xdr:cNvCxnSpPr/>
      </xdr:nvCxnSpPr>
      <xdr:spPr>
        <a:xfrm flipV="1">
          <a:off x="14592300" y="16913594"/>
          <a:ext cx="889000" cy="1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134373</xdr:rowOff>
    </xdr:from>
    <xdr:ext cx="534377" cy="259045"/>
    <xdr:sp macro="" textlink="">
      <xdr:nvSpPr>
        <xdr:cNvPr id="678" name="テキスト ボックス 677"/>
        <xdr:cNvSpPr txBox="1"/>
      </xdr:nvSpPr>
      <xdr:spPr>
        <a:xfrm>
          <a:off x="15214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122493</xdr:rowOff>
    </xdr:from>
    <xdr:to>
      <xdr:col>21</xdr:col>
      <xdr:colOff>161925</xdr:colOff>
      <xdr:row>98</xdr:row>
      <xdr:rowOff>130739</xdr:rowOff>
    </xdr:to>
    <xdr:cxnSp macro="">
      <xdr:nvCxnSpPr>
        <xdr:cNvPr id="679" name="直線コネクタ 678"/>
        <xdr:cNvCxnSpPr/>
      </xdr:nvCxnSpPr>
      <xdr:spPr>
        <a:xfrm>
          <a:off x="13703300" y="16924593"/>
          <a:ext cx="889000" cy="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146660</xdr:rowOff>
    </xdr:from>
    <xdr:ext cx="534377" cy="259045"/>
    <xdr:sp macro="" textlink="">
      <xdr:nvSpPr>
        <xdr:cNvPr id="681" name="テキスト ボックス 680"/>
        <xdr:cNvSpPr txBox="1"/>
      </xdr:nvSpPr>
      <xdr:spPr>
        <a:xfrm>
          <a:off x="14325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97406</xdr:rowOff>
    </xdr:from>
    <xdr:to>
      <xdr:col>19</xdr:col>
      <xdr:colOff>644525</xdr:colOff>
      <xdr:row>98</xdr:row>
      <xdr:rowOff>122493</xdr:rowOff>
    </xdr:to>
    <xdr:cxnSp macro="">
      <xdr:nvCxnSpPr>
        <xdr:cNvPr id="682" name="直線コネクタ 681"/>
        <xdr:cNvCxnSpPr/>
      </xdr:nvCxnSpPr>
      <xdr:spPr>
        <a:xfrm>
          <a:off x="12814300" y="16899506"/>
          <a:ext cx="889000" cy="2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129768</xdr:rowOff>
    </xdr:from>
    <xdr:ext cx="534377" cy="259045"/>
    <xdr:sp macro="" textlink="">
      <xdr:nvSpPr>
        <xdr:cNvPr id="684" name="テキスト ボックス 683"/>
        <xdr:cNvSpPr txBox="1"/>
      </xdr:nvSpPr>
      <xdr:spPr>
        <a:xfrm>
          <a:off x="13436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108157</xdr:rowOff>
    </xdr:from>
    <xdr:ext cx="599010" cy="259045"/>
    <xdr:sp macro="" textlink="">
      <xdr:nvSpPr>
        <xdr:cNvPr id="686" name="テキスト ボックス 685"/>
        <xdr:cNvSpPr txBox="1"/>
      </xdr:nvSpPr>
      <xdr:spPr>
        <a:xfrm>
          <a:off x="12514794" y="1656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86778</xdr:rowOff>
    </xdr:from>
    <xdr:to>
      <xdr:col>23</xdr:col>
      <xdr:colOff>568325</xdr:colOff>
      <xdr:row>99</xdr:row>
      <xdr:rowOff>16928</xdr:rowOff>
    </xdr:to>
    <xdr:sp macro="" textlink="">
      <xdr:nvSpPr>
        <xdr:cNvPr id="692" name="円/楕円 691"/>
        <xdr:cNvSpPr/>
      </xdr:nvSpPr>
      <xdr:spPr>
        <a:xfrm>
          <a:off x="16268700" y="1688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2109</xdr:rowOff>
    </xdr:from>
    <xdr:ext cx="469744" cy="259045"/>
    <xdr:sp macro="" textlink="">
      <xdr:nvSpPr>
        <xdr:cNvPr id="693" name="積立金該当値テキスト"/>
        <xdr:cNvSpPr txBox="1"/>
      </xdr:nvSpPr>
      <xdr:spPr>
        <a:xfrm>
          <a:off x="16370300" y="16804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60694</xdr:rowOff>
    </xdr:from>
    <xdr:to>
      <xdr:col>22</xdr:col>
      <xdr:colOff>415925</xdr:colOff>
      <xdr:row>98</xdr:row>
      <xdr:rowOff>162294</xdr:rowOff>
    </xdr:to>
    <xdr:sp macro="" textlink="">
      <xdr:nvSpPr>
        <xdr:cNvPr id="694" name="円/楕円 693"/>
        <xdr:cNvSpPr/>
      </xdr:nvSpPr>
      <xdr:spPr>
        <a:xfrm>
          <a:off x="15430500" y="1686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153421</xdr:rowOff>
    </xdr:from>
    <xdr:ext cx="534377" cy="259045"/>
    <xdr:sp macro="" textlink="">
      <xdr:nvSpPr>
        <xdr:cNvPr id="695" name="テキスト ボックス 694"/>
        <xdr:cNvSpPr txBox="1"/>
      </xdr:nvSpPr>
      <xdr:spPr>
        <a:xfrm>
          <a:off x="15214111" y="1695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30,847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79939</xdr:rowOff>
    </xdr:from>
    <xdr:to>
      <xdr:col>21</xdr:col>
      <xdr:colOff>212725</xdr:colOff>
      <xdr:row>99</xdr:row>
      <xdr:rowOff>10089</xdr:rowOff>
    </xdr:to>
    <xdr:sp macro="" textlink="">
      <xdr:nvSpPr>
        <xdr:cNvPr id="696" name="円/楕円 695"/>
        <xdr:cNvSpPr/>
      </xdr:nvSpPr>
      <xdr:spPr>
        <a:xfrm>
          <a:off x="14541500" y="1688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1216</xdr:rowOff>
    </xdr:from>
    <xdr:ext cx="469744" cy="259045"/>
    <xdr:sp macro="" textlink="">
      <xdr:nvSpPr>
        <xdr:cNvPr id="697" name="テキスト ボックス 696"/>
        <xdr:cNvSpPr txBox="1"/>
      </xdr:nvSpPr>
      <xdr:spPr>
        <a:xfrm>
          <a:off x="14357427" y="1697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71693</xdr:rowOff>
    </xdr:from>
    <xdr:to>
      <xdr:col>20</xdr:col>
      <xdr:colOff>9525</xdr:colOff>
      <xdr:row>99</xdr:row>
      <xdr:rowOff>1843</xdr:rowOff>
    </xdr:to>
    <xdr:sp macro="" textlink="">
      <xdr:nvSpPr>
        <xdr:cNvPr id="698" name="円/楕円 697"/>
        <xdr:cNvSpPr/>
      </xdr:nvSpPr>
      <xdr:spPr>
        <a:xfrm>
          <a:off x="13652500" y="1687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164420</xdr:rowOff>
    </xdr:from>
    <xdr:ext cx="534377" cy="259045"/>
    <xdr:sp macro="" textlink="">
      <xdr:nvSpPr>
        <xdr:cNvPr id="699" name="テキスト ボックス 698"/>
        <xdr:cNvSpPr txBox="1"/>
      </xdr:nvSpPr>
      <xdr:spPr>
        <a:xfrm>
          <a:off x="13436111" y="1696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18,818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46606</xdr:rowOff>
    </xdr:from>
    <xdr:to>
      <xdr:col>18</xdr:col>
      <xdr:colOff>492125</xdr:colOff>
      <xdr:row>98</xdr:row>
      <xdr:rowOff>148206</xdr:rowOff>
    </xdr:to>
    <xdr:sp macro="" textlink="">
      <xdr:nvSpPr>
        <xdr:cNvPr id="700" name="円/楕円 699"/>
        <xdr:cNvSpPr/>
      </xdr:nvSpPr>
      <xdr:spPr>
        <a:xfrm>
          <a:off x="12763500" y="1684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139333</xdr:rowOff>
    </xdr:from>
    <xdr:ext cx="534377" cy="259045"/>
    <xdr:sp macro="" textlink="">
      <xdr:nvSpPr>
        <xdr:cNvPr id="701" name="テキスト ボックス 700"/>
        <xdr:cNvSpPr txBox="1"/>
      </xdr:nvSpPr>
      <xdr:spPr>
        <a:xfrm>
          <a:off x="12547111" y="1694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46,253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44297</xdr:rowOff>
    </xdr:from>
    <xdr:to>
      <xdr:col>31</xdr:col>
      <xdr:colOff>34925</xdr:colOff>
      <xdr:row>39</xdr:row>
      <xdr:rowOff>44450</xdr:rowOff>
    </xdr:to>
    <xdr:cxnSp macro="">
      <xdr:nvCxnSpPr>
        <xdr:cNvPr id="733" name="直線コネクタ 732"/>
        <xdr:cNvCxnSpPr/>
      </xdr:nvCxnSpPr>
      <xdr:spPr>
        <a:xfrm>
          <a:off x="20434300" y="6730847"/>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77525</xdr:rowOff>
    </xdr:from>
    <xdr:ext cx="378565" cy="259045"/>
    <xdr:sp macro="" textlink="">
      <xdr:nvSpPr>
        <xdr:cNvPr id="735" name="テキスト ボックス 734"/>
        <xdr:cNvSpPr txBox="1"/>
      </xdr:nvSpPr>
      <xdr:spPr>
        <a:xfrm>
          <a:off x="21134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44297</xdr:rowOff>
    </xdr:from>
    <xdr:to>
      <xdr:col>29</xdr:col>
      <xdr:colOff>517525</xdr:colOff>
      <xdr:row>39</xdr:row>
      <xdr:rowOff>44450</xdr:rowOff>
    </xdr:to>
    <xdr:cxnSp macro="">
      <xdr:nvCxnSpPr>
        <xdr:cNvPr id="736" name="直線コネクタ 735"/>
        <xdr:cNvCxnSpPr/>
      </xdr:nvCxnSpPr>
      <xdr:spPr>
        <a:xfrm flipV="1">
          <a:off x="19545300" y="6730847"/>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7" name="フローチャート : 判断 736"/>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18546</xdr:rowOff>
    </xdr:from>
    <xdr:ext cx="469744" cy="259045"/>
    <xdr:sp macro="" textlink="">
      <xdr:nvSpPr>
        <xdr:cNvPr id="738" name="テキスト ボックス 737"/>
        <xdr:cNvSpPr txBox="1"/>
      </xdr:nvSpPr>
      <xdr:spPr>
        <a:xfrm>
          <a:off x="20199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0" name="フローチャート : 判断 739"/>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148582</xdr:rowOff>
    </xdr:from>
    <xdr:ext cx="469744" cy="259045"/>
    <xdr:sp macro="" textlink="">
      <xdr:nvSpPr>
        <xdr:cNvPr id="741" name="テキスト ボックス 740"/>
        <xdr:cNvSpPr txBox="1"/>
      </xdr:nvSpPr>
      <xdr:spPr>
        <a:xfrm>
          <a:off x="19310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2" name="フローチャート : 判断 741"/>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16984</xdr:rowOff>
    </xdr:from>
    <xdr:ext cx="469744" cy="259045"/>
    <xdr:sp macro="" textlink="">
      <xdr:nvSpPr>
        <xdr:cNvPr id="743" name="テキスト ボックス 742"/>
        <xdr:cNvSpPr txBox="1"/>
      </xdr:nvSpPr>
      <xdr:spPr>
        <a:xfrm>
          <a:off x="18421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9" name="円/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1" name="円/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2" name="テキスト ボックス 75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164947</xdr:rowOff>
    </xdr:from>
    <xdr:to>
      <xdr:col>29</xdr:col>
      <xdr:colOff>568325</xdr:colOff>
      <xdr:row>39</xdr:row>
      <xdr:rowOff>95097</xdr:rowOff>
    </xdr:to>
    <xdr:sp macro="" textlink="">
      <xdr:nvSpPr>
        <xdr:cNvPr id="753" name="円/楕円 752"/>
        <xdr:cNvSpPr/>
      </xdr:nvSpPr>
      <xdr:spPr>
        <a:xfrm>
          <a:off x="20383500" y="66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86224</xdr:rowOff>
    </xdr:from>
    <xdr:ext cx="249299" cy="259045"/>
    <xdr:sp macro="" textlink="">
      <xdr:nvSpPr>
        <xdr:cNvPr id="754" name="テキスト ボックス 753"/>
        <xdr:cNvSpPr txBox="1"/>
      </xdr:nvSpPr>
      <xdr:spPr>
        <a:xfrm>
          <a:off x="20309649" y="6772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5" name="円/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6" name="テキスト ボックス 75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7" name="円/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8" name="テキスト ボックス 75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116200</xdr:rowOff>
    </xdr:from>
    <xdr:to>
      <xdr:col>32</xdr:col>
      <xdr:colOff>187325</xdr:colOff>
      <xdr:row>55</xdr:row>
      <xdr:rowOff>122578</xdr:rowOff>
    </xdr:to>
    <xdr:cxnSp macro="">
      <xdr:nvCxnSpPr>
        <xdr:cNvPr id="785" name="直線コネクタ 784"/>
        <xdr:cNvCxnSpPr/>
      </xdr:nvCxnSpPr>
      <xdr:spPr>
        <a:xfrm flipV="1">
          <a:off x="21323300" y="9545950"/>
          <a:ext cx="838200" cy="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43918</xdr:rowOff>
    </xdr:from>
    <xdr:ext cx="469744" cy="259045"/>
    <xdr:sp macro="" textlink="">
      <xdr:nvSpPr>
        <xdr:cNvPr id="786" name="貸付金平均値テキスト"/>
        <xdr:cNvSpPr txBox="1"/>
      </xdr:nvSpPr>
      <xdr:spPr>
        <a:xfrm>
          <a:off x="22212300" y="9816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122578</xdr:rowOff>
    </xdr:from>
    <xdr:to>
      <xdr:col>31</xdr:col>
      <xdr:colOff>34925</xdr:colOff>
      <xdr:row>55</xdr:row>
      <xdr:rowOff>129367</xdr:rowOff>
    </xdr:to>
    <xdr:cxnSp macro="">
      <xdr:nvCxnSpPr>
        <xdr:cNvPr id="788" name="直線コネクタ 787"/>
        <xdr:cNvCxnSpPr/>
      </xdr:nvCxnSpPr>
      <xdr:spPr>
        <a:xfrm flipV="1">
          <a:off x="20434300" y="9552328"/>
          <a:ext cx="889000" cy="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145097</xdr:rowOff>
    </xdr:from>
    <xdr:ext cx="469744" cy="259045"/>
    <xdr:sp macro="" textlink="">
      <xdr:nvSpPr>
        <xdr:cNvPr id="790" name="テキスト ボックス 789"/>
        <xdr:cNvSpPr txBox="1"/>
      </xdr:nvSpPr>
      <xdr:spPr>
        <a:xfrm>
          <a:off x="21088427" y="991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129367</xdr:rowOff>
    </xdr:from>
    <xdr:to>
      <xdr:col>29</xdr:col>
      <xdr:colOff>517525</xdr:colOff>
      <xdr:row>55</xdr:row>
      <xdr:rowOff>139334</xdr:rowOff>
    </xdr:to>
    <xdr:cxnSp macro="">
      <xdr:nvCxnSpPr>
        <xdr:cNvPr id="791" name="直線コネクタ 790"/>
        <xdr:cNvCxnSpPr/>
      </xdr:nvCxnSpPr>
      <xdr:spPr>
        <a:xfrm flipV="1">
          <a:off x="19545300" y="9559117"/>
          <a:ext cx="889000" cy="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2" name="フローチャート : 判断 791"/>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138810</xdr:rowOff>
    </xdr:from>
    <xdr:ext cx="469744" cy="259045"/>
    <xdr:sp macro="" textlink="">
      <xdr:nvSpPr>
        <xdr:cNvPr id="793" name="テキスト ボックス 792"/>
        <xdr:cNvSpPr txBox="1"/>
      </xdr:nvSpPr>
      <xdr:spPr>
        <a:xfrm>
          <a:off x="20199427" y="991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139334</xdr:rowOff>
    </xdr:from>
    <xdr:to>
      <xdr:col>28</xdr:col>
      <xdr:colOff>314325</xdr:colOff>
      <xdr:row>55</xdr:row>
      <xdr:rowOff>147176</xdr:rowOff>
    </xdr:to>
    <xdr:cxnSp macro="">
      <xdr:nvCxnSpPr>
        <xdr:cNvPr id="794" name="直線コネクタ 793"/>
        <xdr:cNvCxnSpPr/>
      </xdr:nvCxnSpPr>
      <xdr:spPr>
        <a:xfrm flipV="1">
          <a:off x="18656300" y="9569084"/>
          <a:ext cx="8890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5" name="フローチャート : 判断 794"/>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9651</xdr:rowOff>
    </xdr:from>
    <xdr:ext cx="469744" cy="259045"/>
    <xdr:sp macro="" textlink="">
      <xdr:nvSpPr>
        <xdr:cNvPr id="796" name="テキスト ボックス 795"/>
        <xdr:cNvSpPr txBox="1"/>
      </xdr:nvSpPr>
      <xdr:spPr>
        <a:xfrm>
          <a:off x="19310427" y="9953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7" name="フローチャート : 判断 796"/>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16098</xdr:rowOff>
    </xdr:from>
    <xdr:ext cx="469744" cy="259045"/>
    <xdr:sp macro="" textlink="">
      <xdr:nvSpPr>
        <xdr:cNvPr id="798" name="テキスト ボックス 797"/>
        <xdr:cNvSpPr txBox="1"/>
      </xdr:nvSpPr>
      <xdr:spPr>
        <a:xfrm>
          <a:off x="18421427" y="996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65400</xdr:rowOff>
    </xdr:from>
    <xdr:to>
      <xdr:col>32</xdr:col>
      <xdr:colOff>238125</xdr:colOff>
      <xdr:row>55</xdr:row>
      <xdr:rowOff>167000</xdr:rowOff>
    </xdr:to>
    <xdr:sp macro="" textlink="">
      <xdr:nvSpPr>
        <xdr:cNvPr id="804" name="円/楕円 803"/>
        <xdr:cNvSpPr/>
      </xdr:nvSpPr>
      <xdr:spPr>
        <a:xfrm>
          <a:off x="22110700" y="949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88277</xdr:rowOff>
    </xdr:from>
    <xdr:ext cx="534377" cy="259045"/>
    <xdr:sp macro="" textlink="">
      <xdr:nvSpPr>
        <xdr:cNvPr id="805" name="貸付金該当値テキスト"/>
        <xdr:cNvSpPr txBox="1"/>
      </xdr:nvSpPr>
      <xdr:spPr>
        <a:xfrm>
          <a:off x="22212300" y="934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23,528</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71778</xdr:rowOff>
    </xdr:from>
    <xdr:to>
      <xdr:col>31</xdr:col>
      <xdr:colOff>85725</xdr:colOff>
      <xdr:row>56</xdr:row>
      <xdr:rowOff>1928</xdr:rowOff>
    </xdr:to>
    <xdr:sp macro="" textlink="">
      <xdr:nvSpPr>
        <xdr:cNvPr id="806" name="円/楕円 805"/>
        <xdr:cNvSpPr/>
      </xdr:nvSpPr>
      <xdr:spPr>
        <a:xfrm>
          <a:off x="21272500" y="950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18455</xdr:rowOff>
    </xdr:from>
    <xdr:ext cx="534377" cy="259045"/>
    <xdr:sp macro="" textlink="">
      <xdr:nvSpPr>
        <xdr:cNvPr id="807" name="テキスト ボックス 806"/>
        <xdr:cNvSpPr txBox="1"/>
      </xdr:nvSpPr>
      <xdr:spPr>
        <a:xfrm>
          <a:off x="21056111" y="927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23,249</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78567</xdr:rowOff>
    </xdr:from>
    <xdr:to>
      <xdr:col>29</xdr:col>
      <xdr:colOff>568325</xdr:colOff>
      <xdr:row>56</xdr:row>
      <xdr:rowOff>8717</xdr:rowOff>
    </xdr:to>
    <xdr:sp macro="" textlink="">
      <xdr:nvSpPr>
        <xdr:cNvPr id="808" name="円/楕円 807"/>
        <xdr:cNvSpPr/>
      </xdr:nvSpPr>
      <xdr:spPr>
        <a:xfrm>
          <a:off x="20383500" y="950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25244</xdr:rowOff>
    </xdr:from>
    <xdr:ext cx="534377" cy="259045"/>
    <xdr:sp macro="" textlink="">
      <xdr:nvSpPr>
        <xdr:cNvPr id="809" name="テキスト ボックス 808"/>
        <xdr:cNvSpPr txBox="1"/>
      </xdr:nvSpPr>
      <xdr:spPr>
        <a:xfrm>
          <a:off x="20167111" y="928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22,952</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88534</xdr:rowOff>
    </xdr:from>
    <xdr:to>
      <xdr:col>28</xdr:col>
      <xdr:colOff>365125</xdr:colOff>
      <xdr:row>56</xdr:row>
      <xdr:rowOff>18684</xdr:rowOff>
    </xdr:to>
    <xdr:sp macro="" textlink="">
      <xdr:nvSpPr>
        <xdr:cNvPr id="810" name="円/楕円 809"/>
        <xdr:cNvSpPr/>
      </xdr:nvSpPr>
      <xdr:spPr>
        <a:xfrm>
          <a:off x="19494500" y="951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35211</xdr:rowOff>
    </xdr:from>
    <xdr:ext cx="534377" cy="259045"/>
    <xdr:sp macro="" textlink="">
      <xdr:nvSpPr>
        <xdr:cNvPr id="811" name="テキスト ボックス 810"/>
        <xdr:cNvSpPr txBox="1"/>
      </xdr:nvSpPr>
      <xdr:spPr>
        <a:xfrm>
          <a:off x="19278111" y="929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22,516</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96376</xdr:rowOff>
    </xdr:from>
    <xdr:to>
      <xdr:col>27</xdr:col>
      <xdr:colOff>161925</xdr:colOff>
      <xdr:row>56</xdr:row>
      <xdr:rowOff>26526</xdr:rowOff>
    </xdr:to>
    <xdr:sp macro="" textlink="">
      <xdr:nvSpPr>
        <xdr:cNvPr id="812" name="円/楕円 811"/>
        <xdr:cNvSpPr/>
      </xdr:nvSpPr>
      <xdr:spPr>
        <a:xfrm>
          <a:off x="18605500" y="952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43053</xdr:rowOff>
    </xdr:from>
    <xdr:ext cx="534377" cy="259045"/>
    <xdr:sp macro="" textlink="">
      <xdr:nvSpPr>
        <xdr:cNvPr id="813" name="テキスト ボックス 812"/>
        <xdr:cNvSpPr txBox="1"/>
      </xdr:nvSpPr>
      <xdr:spPr>
        <a:xfrm>
          <a:off x="18389111" y="930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22,173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100966</xdr:rowOff>
    </xdr:from>
    <xdr:to>
      <xdr:col>32</xdr:col>
      <xdr:colOff>187325</xdr:colOff>
      <xdr:row>75</xdr:row>
      <xdr:rowOff>100994</xdr:rowOff>
    </xdr:to>
    <xdr:cxnSp macro="">
      <xdr:nvCxnSpPr>
        <xdr:cNvPr id="840" name="直線コネクタ 839"/>
        <xdr:cNvCxnSpPr/>
      </xdr:nvCxnSpPr>
      <xdr:spPr>
        <a:xfrm flipV="1">
          <a:off x="21323300" y="12788266"/>
          <a:ext cx="838200" cy="17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90082</xdr:rowOff>
    </xdr:from>
    <xdr:ext cx="599010" cy="259045"/>
    <xdr:sp macro="" textlink="">
      <xdr:nvSpPr>
        <xdr:cNvPr id="841" name="繰出金平均値テキスト"/>
        <xdr:cNvSpPr txBox="1"/>
      </xdr:nvSpPr>
      <xdr:spPr>
        <a:xfrm>
          <a:off x="22212300" y="129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73278</xdr:rowOff>
    </xdr:from>
    <xdr:to>
      <xdr:col>31</xdr:col>
      <xdr:colOff>34925</xdr:colOff>
      <xdr:row>75</xdr:row>
      <xdr:rowOff>100994</xdr:rowOff>
    </xdr:to>
    <xdr:cxnSp macro="">
      <xdr:nvCxnSpPr>
        <xdr:cNvPr id="843" name="直線コネクタ 842"/>
        <xdr:cNvCxnSpPr/>
      </xdr:nvCxnSpPr>
      <xdr:spPr>
        <a:xfrm>
          <a:off x="20434300" y="12932028"/>
          <a:ext cx="889000" cy="2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32269</xdr:rowOff>
    </xdr:from>
    <xdr:ext cx="599010" cy="259045"/>
    <xdr:sp macro="" textlink="">
      <xdr:nvSpPr>
        <xdr:cNvPr id="845" name="テキスト ボックス 844"/>
        <xdr:cNvSpPr txBox="1"/>
      </xdr:nvSpPr>
      <xdr:spPr>
        <a:xfrm>
          <a:off x="21023794"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73278</xdr:rowOff>
    </xdr:from>
    <xdr:to>
      <xdr:col>29</xdr:col>
      <xdr:colOff>517525</xdr:colOff>
      <xdr:row>75</xdr:row>
      <xdr:rowOff>126381</xdr:rowOff>
    </xdr:to>
    <xdr:cxnSp macro="">
      <xdr:nvCxnSpPr>
        <xdr:cNvPr id="846" name="直線コネクタ 845"/>
        <xdr:cNvCxnSpPr/>
      </xdr:nvCxnSpPr>
      <xdr:spPr>
        <a:xfrm flipV="1">
          <a:off x="19545300" y="12932028"/>
          <a:ext cx="889000" cy="5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7" name="フローチャート : 判断 846"/>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76</xdr:row>
      <xdr:rowOff>46176</xdr:rowOff>
    </xdr:from>
    <xdr:ext cx="599010" cy="259045"/>
    <xdr:sp macro="" textlink="">
      <xdr:nvSpPr>
        <xdr:cNvPr id="848" name="テキスト ボックス 847"/>
        <xdr:cNvSpPr txBox="1"/>
      </xdr:nvSpPr>
      <xdr:spPr>
        <a:xfrm>
          <a:off x="20134794"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105511</xdr:rowOff>
    </xdr:from>
    <xdr:to>
      <xdr:col>28</xdr:col>
      <xdr:colOff>314325</xdr:colOff>
      <xdr:row>75</xdr:row>
      <xdr:rowOff>126381</xdr:rowOff>
    </xdr:to>
    <xdr:cxnSp macro="">
      <xdr:nvCxnSpPr>
        <xdr:cNvPr id="849" name="直線コネクタ 848"/>
        <xdr:cNvCxnSpPr/>
      </xdr:nvCxnSpPr>
      <xdr:spPr>
        <a:xfrm>
          <a:off x="18656300" y="12964261"/>
          <a:ext cx="889000" cy="2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0" name="フローチャート : 判断 849"/>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57022</xdr:rowOff>
    </xdr:from>
    <xdr:ext cx="599010" cy="259045"/>
    <xdr:sp macro="" textlink="">
      <xdr:nvSpPr>
        <xdr:cNvPr id="851" name="テキスト ボックス 850"/>
        <xdr:cNvSpPr txBox="1"/>
      </xdr:nvSpPr>
      <xdr:spPr>
        <a:xfrm>
          <a:off x="19245794" y="1308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2" name="フローチャート : 判断 851"/>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79328</xdr:rowOff>
    </xdr:from>
    <xdr:ext cx="534377" cy="259045"/>
    <xdr:sp macro="" textlink="">
      <xdr:nvSpPr>
        <xdr:cNvPr id="853" name="テキスト ボックス 852"/>
        <xdr:cNvSpPr txBox="1"/>
      </xdr:nvSpPr>
      <xdr:spPr>
        <a:xfrm>
          <a:off x="18389111" y="1310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50166</xdr:rowOff>
    </xdr:from>
    <xdr:to>
      <xdr:col>32</xdr:col>
      <xdr:colOff>238125</xdr:colOff>
      <xdr:row>74</xdr:row>
      <xdr:rowOff>151766</xdr:rowOff>
    </xdr:to>
    <xdr:sp macro="" textlink="">
      <xdr:nvSpPr>
        <xdr:cNvPr id="859" name="円/楕円 858"/>
        <xdr:cNvSpPr/>
      </xdr:nvSpPr>
      <xdr:spPr>
        <a:xfrm>
          <a:off x="22110700" y="1273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73043</xdr:rowOff>
    </xdr:from>
    <xdr:ext cx="599010" cy="259045"/>
    <xdr:sp macro="" textlink="">
      <xdr:nvSpPr>
        <xdr:cNvPr id="860" name="繰出金該当値テキスト"/>
        <xdr:cNvSpPr txBox="1"/>
      </xdr:nvSpPr>
      <xdr:spPr>
        <a:xfrm>
          <a:off x="22212300" y="12588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158,472</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50194</xdr:rowOff>
    </xdr:from>
    <xdr:to>
      <xdr:col>31</xdr:col>
      <xdr:colOff>85725</xdr:colOff>
      <xdr:row>75</xdr:row>
      <xdr:rowOff>151794</xdr:rowOff>
    </xdr:to>
    <xdr:sp macro="" textlink="">
      <xdr:nvSpPr>
        <xdr:cNvPr id="861" name="円/楕円 860"/>
        <xdr:cNvSpPr/>
      </xdr:nvSpPr>
      <xdr:spPr>
        <a:xfrm>
          <a:off x="21272500" y="1290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73</xdr:row>
      <xdr:rowOff>168321</xdr:rowOff>
    </xdr:from>
    <xdr:ext cx="599010" cy="259045"/>
    <xdr:sp macro="" textlink="">
      <xdr:nvSpPr>
        <xdr:cNvPr id="862" name="テキスト ボックス 861"/>
        <xdr:cNvSpPr txBox="1"/>
      </xdr:nvSpPr>
      <xdr:spPr>
        <a:xfrm>
          <a:off x="21023794" y="1268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120,966</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22478</xdr:rowOff>
    </xdr:from>
    <xdr:to>
      <xdr:col>29</xdr:col>
      <xdr:colOff>568325</xdr:colOff>
      <xdr:row>75</xdr:row>
      <xdr:rowOff>124078</xdr:rowOff>
    </xdr:to>
    <xdr:sp macro="" textlink="">
      <xdr:nvSpPr>
        <xdr:cNvPr id="863" name="円/楕円 862"/>
        <xdr:cNvSpPr/>
      </xdr:nvSpPr>
      <xdr:spPr>
        <a:xfrm>
          <a:off x="20383500" y="1288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73</xdr:row>
      <xdr:rowOff>140605</xdr:rowOff>
    </xdr:from>
    <xdr:ext cx="599010" cy="259045"/>
    <xdr:sp macro="" textlink="">
      <xdr:nvSpPr>
        <xdr:cNvPr id="864" name="テキスト ボックス 863"/>
        <xdr:cNvSpPr txBox="1"/>
      </xdr:nvSpPr>
      <xdr:spPr>
        <a:xfrm>
          <a:off x="20134794" y="12656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127,028</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75581</xdr:rowOff>
    </xdr:from>
    <xdr:to>
      <xdr:col>28</xdr:col>
      <xdr:colOff>365125</xdr:colOff>
      <xdr:row>76</xdr:row>
      <xdr:rowOff>5731</xdr:rowOff>
    </xdr:to>
    <xdr:sp macro="" textlink="">
      <xdr:nvSpPr>
        <xdr:cNvPr id="865" name="円/楕円 864"/>
        <xdr:cNvSpPr/>
      </xdr:nvSpPr>
      <xdr:spPr>
        <a:xfrm>
          <a:off x="19494500" y="1293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22258</xdr:rowOff>
    </xdr:from>
    <xdr:ext cx="599010" cy="259045"/>
    <xdr:sp macro="" textlink="">
      <xdr:nvSpPr>
        <xdr:cNvPr id="866" name="テキスト ボックス 865"/>
        <xdr:cNvSpPr txBox="1"/>
      </xdr:nvSpPr>
      <xdr:spPr>
        <a:xfrm>
          <a:off x="19245794" y="1270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115,413</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54711</xdr:rowOff>
    </xdr:from>
    <xdr:to>
      <xdr:col>27</xdr:col>
      <xdr:colOff>161925</xdr:colOff>
      <xdr:row>75</xdr:row>
      <xdr:rowOff>156310</xdr:rowOff>
    </xdr:to>
    <xdr:sp macro="" textlink="">
      <xdr:nvSpPr>
        <xdr:cNvPr id="867" name="円/楕円 866"/>
        <xdr:cNvSpPr/>
      </xdr:nvSpPr>
      <xdr:spPr>
        <a:xfrm>
          <a:off x="18605500" y="129134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74</xdr:row>
      <xdr:rowOff>1388</xdr:rowOff>
    </xdr:from>
    <xdr:ext cx="599010" cy="259045"/>
    <xdr:sp macro="" textlink="">
      <xdr:nvSpPr>
        <xdr:cNvPr id="868" name="テキスト ボックス 867"/>
        <xdr:cNvSpPr txBox="1"/>
      </xdr:nvSpPr>
      <xdr:spPr>
        <a:xfrm>
          <a:off x="18356794" y="1268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119,978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物件費が住人１人当たり２１２，７１０円となっており、類似団体と比較して１人当たりのコストが依然として上回る状況となっています。</a:t>
          </a:r>
        </a:p>
        <a:p>
          <a:r>
            <a:rPr kumimoji="1" lang="ja-JP" altLang="en-US" sz="1300">
              <a:latin typeface="ＭＳ Ｐゴシック"/>
            </a:rPr>
            <a:t>これは</a:t>
          </a:r>
          <a:r>
            <a:rPr kumimoji="1" lang="ja-JP" altLang="en-US" sz="1300">
              <a:solidFill>
                <a:sysClr val="windowText" lastClr="000000"/>
              </a:solidFill>
              <a:latin typeface="ＭＳ Ｐゴシック"/>
            </a:rPr>
            <a:t>町立診療所の民間委託料が高止まりの主な要因として考えられ、前年度決算額と比較して３．２％減の３８４百万円となってはいますが、物件費全体としては８１４百万円であることから、物件費の４７．２％を占めることとなっています。</a:t>
          </a:r>
        </a:p>
        <a:p>
          <a:r>
            <a:rPr kumimoji="1" lang="ja-JP" altLang="en-US" sz="1300">
              <a:solidFill>
                <a:sysClr val="windowText" lastClr="000000"/>
              </a:solidFill>
              <a:latin typeface="ＭＳ Ｐゴシック"/>
            </a:rPr>
            <a:t>物件費については、平成２４年より観光施設の一部に指定管理者制度を導入し、経費の抑制を図っておりますが、今後も他の業務での指定管理者制度の導入など効率化について検討し、より一層の経常経費の抑制に努</a:t>
          </a:r>
          <a:r>
            <a:rPr kumimoji="1" lang="ja-JP" altLang="en-US" sz="1300">
              <a:latin typeface="ＭＳ Ｐゴシック"/>
            </a:rPr>
            <a:t>めます。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北海道比布町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3,828
3,826
86.90
4,216,833
4,021,496
195,083
2,187,423
4,160,277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8369</xdr:rowOff>
    </xdr:from>
    <xdr:to>
      <xdr:col>6</xdr:col>
      <xdr:colOff>511175</xdr:colOff>
      <xdr:row>38</xdr:row>
      <xdr:rowOff>10808</xdr:rowOff>
    </xdr:to>
    <xdr:cxnSp macro="">
      <xdr:nvCxnSpPr>
        <xdr:cNvPr id="60" name="直線コネクタ 59"/>
        <xdr:cNvCxnSpPr/>
      </xdr:nvCxnSpPr>
      <xdr:spPr>
        <a:xfrm>
          <a:off x="3797300" y="6523469"/>
          <a:ext cx="8382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26147</xdr:rowOff>
    </xdr:from>
    <xdr:ext cx="534377" cy="259045"/>
    <xdr:sp macro="" textlink="">
      <xdr:nvSpPr>
        <xdr:cNvPr id="61" name="議会費平均値テキスト"/>
        <xdr:cNvSpPr txBox="1"/>
      </xdr:nvSpPr>
      <xdr:spPr>
        <a:xfrm>
          <a:off x="4686300" y="619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166275</xdr:rowOff>
    </xdr:from>
    <xdr:to>
      <xdr:col>5</xdr:col>
      <xdr:colOff>358775</xdr:colOff>
      <xdr:row>38</xdr:row>
      <xdr:rowOff>8369</xdr:rowOff>
    </xdr:to>
    <xdr:cxnSp macro="">
      <xdr:nvCxnSpPr>
        <xdr:cNvPr id="63" name="直線コネクタ 62"/>
        <xdr:cNvCxnSpPr/>
      </xdr:nvCxnSpPr>
      <xdr:spPr>
        <a:xfrm>
          <a:off x="2908300" y="6509925"/>
          <a:ext cx="889000" cy="1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105624</xdr:rowOff>
    </xdr:from>
    <xdr:ext cx="534377" cy="259045"/>
    <xdr:sp macro="" textlink="">
      <xdr:nvSpPr>
        <xdr:cNvPr id="65" name="テキスト ボックス 64"/>
        <xdr:cNvSpPr txBox="1"/>
      </xdr:nvSpPr>
      <xdr:spPr>
        <a:xfrm>
          <a:off x="3530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166275</xdr:rowOff>
    </xdr:from>
    <xdr:to>
      <xdr:col>4</xdr:col>
      <xdr:colOff>155575</xdr:colOff>
      <xdr:row>38</xdr:row>
      <xdr:rowOff>2825</xdr:rowOff>
    </xdr:to>
    <xdr:cxnSp macro="">
      <xdr:nvCxnSpPr>
        <xdr:cNvPr id="66" name="直線コネクタ 65"/>
        <xdr:cNvCxnSpPr/>
      </xdr:nvCxnSpPr>
      <xdr:spPr>
        <a:xfrm flipV="1">
          <a:off x="2019300" y="6509925"/>
          <a:ext cx="889000" cy="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106481</xdr:rowOff>
    </xdr:from>
    <xdr:ext cx="534377" cy="259045"/>
    <xdr:sp macro="" textlink="">
      <xdr:nvSpPr>
        <xdr:cNvPr id="68" name="テキスト ボックス 67"/>
        <xdr:cNvSpPr txBox="1"/>
      </xdr:nvSpPr>
      <xdr:spPr>
        <a:xfrm>
          <a:off x="2641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2825</xdr:rowOff>
    </xdr:from>
    <xdr:to>
      <xdr:col>2</xdr:col>
      <xdr:colOff>638175</xdr:colOff>
      <xdr:row>38</xdr:row>
      <xdr:rowOff>13760</xdr:rowOff>
    </xdr:to>
    <xdr:cxnSp macro="">
      <xdr:nvCxnSpPr>
        <xdr:cNvPr id="69" name="直線コネクタ 68"/>
        <xdr:cNvCxnSpPr/>
      </xdr:nvCxnSpPr>
      <xdr:spPr>
        <a:xfrm flipV="1">
          <a:off x="1130300" y="6517925"/>
          <a:ext cx="889000" cy="1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108653</xdr:rowOff>
    </xdr:from>
    <xdr:ext cx="534377" cy="259045"/>
    <xdr:sp macro="" textlink="">
      <xdr:nvSpPr>
        <xdr:cNvPr id="71" name="テキスト ボックス 70"/>
        <xdr:cNvSpPr txBox="1"/>
      </xdr:nvSpPr>
      <xdr:spPr>
        <a:xfrm>
          <a:off x="1752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109720</xdr:rowOff>
    </xdr:from>
    <xdr:ext cx="534377" cy="259045"/>
    <xdr:sp macro="" textlink="">
      <xdr:nvSpPr>
        <xdr:cNvPr id="73" name="テキスト ボックス 72"/>
        <xdr:cNvSpPr txBox="1"/>
      </xdr:nvSpPr>
      <xdr:spPr>
        <a:xfrm>
          <a:off x="863111" y="611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131458</xdr:rowOff>
    </xdr:from>
    <xdr:to>
      <xdr:col>6</xdr:col>
      <xdr:colOff>561975</xdr:colOff>
      <xdr:row>38</xdr:row>
      <xdr:rowOff>61608</xdr:rowOff>
    </xdr:to>
    <xdr:sp macro="" textlink="">
      <xdr:nvSpPr>
        <xdr:cNvPr id="79" name="円/楕円 78"/>
        <xdr:cNvSpPr/>
      </xdr:nvSpPr>
      <xdr:spPr>
        <a:xfrm>
          <a:off x="4584700" y="647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46385</xdr:rowOff>
    </xdr:from>
    <xdr:ext cx="534377" cy="259045"/>
    <xdr:sp macro="" textlink="">
      <xdr:nvSpPr>
        <xdr:cNvPr id="80" name="議会費該当値テキスト"/>
        <xdr:cNvSpPr txBox="1"/>
      </xdr:nvSpPr>
      <xdr:spPr>
        <a:xfrm>
          <a:off x="4686300" y="639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10,766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129019</xdr:rowOff>
    </xdr:from>
    <xdr:to>
      <xdr:col>5</xdr:col>
      <xdr:colOff>409575</xdr:colOff>
      <xdr:row>38</xdr:row>
      <xdr:rowOff>59169</xdr:rowOff>
    </xdr:to>
    <xdr:sp macro="" textlink="">
      <xdr:nvSpPr>
        <xdr:cNvPr id="81" name="円/楕円 80"/>
        <xdr:cNvSpPr/>
      </xdr:nvSpPr>
      <xdr:spPr>
        <a:xfrm>
          <a:off x="3746500" y="647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50296</xdr:rowOff>
    </xdr:from>
    <xdr:ext cx="534377" cy="259045"/>
    <xdr:sp macro="" textlink="">
      <xdr:nvSpPr>
        <xdr:cNvPr id="82" name="テキスト ボックス 81"/>
        <xdr:cNvSpPr txBox="1"/>
      </xdr:nvSpPr>
      <xdr:spPr>
        <a:xfrm>
          <a:off x="3530111" y="656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115475</xdr:rowOff>
    </xdr:from>
    <xdr:to>
      <xdr:col>4</xdr:col>
      <xdr:colOff>206375</xdr:colOff>
      <xdr:row>38</xdr:row>
      <xdr:rowOff>45625</xdr:rowOff>
    </xdr:to>
    <xdr:sp macro="" textlink="">
      <xdr:nvSpPr>
        <xdr:cNvPr id="83" name="円/楕円 82"/>
        <xdr:cNvSpPr/>
      </xdr:nvSpPr>
      <xdr:spPr>
        <a:xfrm>
          <a:off x="2857500" y="645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36752</xdr:rowOff>
    </xdr:from>
    <xdr:ext cx="534377" cy="259045"/>
    <xdr:sp macro="" textlink="">
      <xdr:nvSpPr>
        <xdr:cNvPr id="84" name="テキスト ボックス 83"/>
        <xdr:cNvSpPr txBox="1"/>
      </xdr:nvSpPr>
      <xdr:spPr>
        <a:xfrm>
          <a:off x="2641111" y="655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123476</xdr:rowOff>
    </xdr:from>
    <xdr:to>
      <xdr:col>3</xdr:col>
      <xdr:colOff>3175</xdr:colOff>
      <xdr:row>38</xdr:row>
      <xdr:rowOff>53626</xdr:rowOff>
    </xdr:to>
    <xdr:sp macro="" textlink="">
      <xdr:nvSpPr>
        <xdr:cNvPr id="85" name="円/楕円 84"/>
        <xdr:cNvSpPr/>
      </xdr:nvSpPr>
      <xdr:spPr>
        <a:xfrm>
          <a:off x="1968500" y="646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44752</xdr:rowOff>
    </xdr:from>
    <xdr:ext cx="534377" cy="259045"/>
    <xdr:sp macro="" textlink="">
      <xdr:nvSpPr>
        <xdr:cNvPr id="86" name="テキスト ボックス 85"/>
        <xdr:cNvSpPr txBox="1"/>
      </xdr:nvSpPr>
      <xdr:spPr>
        <a:xfrm>
          <a:off x="1752111" y="655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11,185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134410</xdr:rowOff>
    </xdr:from>
    <xdr:to>
      <xdr:col>1</xdr:col>
      <xdr:colOff>485775</xdr:colOff>
      <xdr:row>38</xdr:row>
      <xdr:rowOff>64560</xdr:rowOff>
    </xdr:to>
    <xdr:sp macro="" textlink="">
      <xdr:nvSpPr>
        <xdr:cNvPr id="87" name="円/楕円 86"/>
        <xdr:cNvSpPr/>
      </xdr:nvSpPr>
      <xdr:spPr>
        <a:xfrm>
          <a:off x="1079500" y="64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55687</xdr:rowOff>
    </xdr:from>
    <xdr:ext cx="534377" cy="259045"/>
    <xdr:sp macro="" textlink="">
      <xdr:nvSpPr>
        <xdr:cNvPr id="88" name="テキスト ボックス 87"/>
        <xdr:cNvSpPr txBox="1"/>
      </xdr:nvSpPr>
      <xdr:spPr>
        <a:xfrm>
          <a:off x="863111" y="65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89579</xdr:rowOff>
    </xdr:from>
    <xdr:to>
      <xdr:col>6</xdr:col>
      <xdr:colOff>511175</xdr:colOff>
      <xdr:row>58</xdr:row>
      <xdr:rowOff>96648</xdr:rowOff>
    </xdr:to>
    <xdr:cxnSp macro="">
      <xdr:nvCxnSpPr>
        <xdr:cNvPr id="117" name="直線コネクタ 116"/>
        <xdr:cNvCxnSpPr/>
      </xdr:nvCxnSpPr>
      <xdr:spPr>
        <a:xfrm>
          <a:off x="3797300" y="10033679"/>
          <a:ext cx="838200" cy="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156007</xdr:rowOff>
    </xdr:from>
    <xdr:ext cx="599010" cy="259045"/>
    <xdr:sp macro="" textlink="">
      <xdr:nvSpPr>
        <xdr:cNvPr id="118" name="総務費平均値テキスト"/>
        <xdr:cNvSpPr txBox="1"/>
      </xdr:nvSpPr>
      <xdr:spPr>
        <a:xfrm>
          <a:off x="4686300" y="9757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89579</xdr:rowOff>
    </xdr:from>
    <xdr:to>
      <xdr:col>5</xdr:col>
      <xdr:colOff>358775</xdr:colOff>
      <xdr:row>58</xdr:row>
      <xdr:rowOff>117999</xdr:rowOff>
    </xdr:to>
    <xdr:cxnSp macro="">
      <xdr:nvCxnSpPr>
        <xdr:cNvPr id="120" name="直線コネクタ 119"/>
        <xdr:cNvCxnSpPr/>
      </xdr:nvCxnSpPr>
      <xdr:spPr>
        <a:xfrm flipV="1">
          <a:off x="2908300" y="10033679"/>
          <a:ext cx="889000" cy="2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80884</xdr:rowOff>
    </xdr:from>
    <xdr:ext cx="599010" cy="259045"/>
    <xdr:sp macro="" textlink="">
      <xdr:nvSpPr>
        <xdr:cNvPr id="122" name="テキスト ボックス 121"/>
        <xdr:cNvSpPr txBox="1"/>
      </xdr:nvSpPr>
      <xdr:spPr>
        <a:xfrm>
          <a:off x="3497794" y="968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106283</xdr:rowOff>
    </xdr:from>
    <xdr:to>
      <xdr:col>4</xdr:col>
      <xdr:colOff>155575</xdr:colOff>
      <xdr:row>58</xdr:row>
      <xdr:rowOff>117999</xdr:rowOff>
    </xdr:to>
    <xdr:cxnSp macro="">
      <xdr:nvCxnSpPr>
        <xdr:cNvPr id="123" name="直線コネクタ 122"/>
        <xdr:cNvCxnSpPr/>
      </xdr:nvCxnSpPr>
      <xdr:spPr>
        <a:xfrm>
          <a:off x="2019300" y="10050383"/>
          <a:ext cx="889000" cy="1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99272</xdr:rowOff>
    </xdr:from>
    <xdr:ext cx="599010" cy="259045"/>
    <xdr:sp macro="" textlink="">
      <xdr:nvSpPr>
        <xdr:cNvPr id="125" name="テキスト ボックス 124"/>
        <xdr:cNvSpPr txBox="1"/>
      </xdr:nvSpPr>
      <xdr:spPr>
        <a:xfrm>
          <a:off x="2608794" y="970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105401</xdr:rowOff>
    </xdr:from>
    <xdr:to>
      <xdr:col>2</xdr:col>
      <xdr:colOff>638175</xdr:colOff>
      <xdr:row>58</xdr:row>
      <xdr:rowOff>106283</xdr:rowOff>
    </xdr:to>
    <xdr:cxnSp macro="">
      <xdr:nvCxnSpPr>
        <xdr:cNvPr id="126" name="直線コネクタ 125"/>
        <xdr:cNvCxnSpPr/>
      </xdr:nvCxnSpPr>
      <xdr:spPr>
        <a:xfrm>
          <a:off x="1130300" y="10049501"/>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93135</xdr:rowOff>
    </xdr:from>
    <xdr:ext cx="599010" cy="259045"/>
    <xdr:sp macro="" textlink="">
      <xdr:nvSpPr>
        <xdr:cNvPr id="128" name="テキスト ボックス 127"/>
        <xdr:cNvSpPr txBox="1"/>
      </xdr:nvSpPr>
      <xdr:spPr>
        <a:xfrm>
          <a:off x="1719794" y="969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88103</xdr:rowOff>
    </xdr:from>
    <xdr:ext cx="599010" cy="259045"/>
    <xdr:sp macro="" textlink="">
      <xdr:nvSpPr>
        <xdr:cNvPr id="130" name="テキスト ボックス 129"/>
        <xdr:cNvSpPr txBox="1"/>
      </xdr:nvSpPr>
      <xdr:spPr>
        <a:xfrm>
          <a:off x="830794" y="968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45848</xdr:rowOff>
    </xdr:from>
    <xdr:to>
      <xdr:col>6</xdr:col>
      <xdr:colOff>561975</xdr:colOff>
      <xdr:row>58</xdr:row>
      <xdr:rowOff>147448</xdr:rowOff>
    </xdr:to>
    <xdr:sp macro="" textlink="">
      <xdr:nvSpPr>
        <xdr:cNvPr id="136" name="円/楕円 135"/>
        <xdr:cNvSpPr/>
      </xdr:nvSpPr>
      <xdr:spPr>
        <a:xfrm>
          <a:off x="4584700" y="99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132225</xdr:rowOff>
    </xdr:from>
    <xdr:ext cx="599010" cy="259045"/>
    <xdr:sp macro="" textlink="">
      <xdr:nvSpPr>
        <xdr:cNvPr id="137" name="総務費該当値テキスト"/>
        <xdr:cNvSpPr txBox="1"/>
      </xdr:nvSpPr>
      <xdr:spPr>
        <a:xfrm>
          <a:off x="4686300" y="9904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156,498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38779</xdr:rowOff>
    </xdr:from>
    <xdr:to>
      <xdr:col>5</xdr:col>
      <xdr:colOff>409575</xdr:colOff>
      <xdr:row>58</xdr:row>
      <xdr:rowOff>140379</xdr:rowOff>
    </xdr:to>
    <xdr:sp macro="" textlink="">
      <xdr:nvSpPr>
        <xdr:cNvPr id="138" name="円/楕円 137"/>
        <xdr:cNvSpPr/>
      </xdr:nvSpPr>
      <xdr:spPr>
        <a:xfrm>
          <a:off x="3746500" y="998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131506</xdr:rowOff>
    </xdr:from>
    <xdr:ext cx="599010" cy="259045"/>
    <xdr:sp macro="" textlink="">
      <xdr:nvSpPr>
        <xdr:cNvPr id="139" name="テキスト ボックス 138"/>
        <xdr:cNvSpPr txBox="1"/>
      </xdr:nvSpPr>
      <xdr:spPr>
        <a:xfrm>
          <a:off x="3497794" y="10075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165,776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67199</xdr:rowOff>
    </xdr:from>
    <xdr:to>
      <xdr:col>4</xdr:col>
      <xdr:colOff>206375</xdr:colOff>
      <xdr:row>58</xdr:row>
      <xdr:rowOff>168799</xdr:rowOff>
    </xdr:to>
    <xdr:sp macro="" textlink="">
      <xdr:nvSpPr>
        <xdr:cNvPr id="140" name="円/楕円 139"/>
        <xdr:cNvSpPr/>
      </xdr:nvSpPr>
      <xdr:spPr>
        <a:xfrm>
          <a:off x="2857500" y="1001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159926</xdr:rowOff>
    </xdr:from>
    <xdr:ext cx="599010" cy="259045"/>
    <xdr:sp macro="" textlink="">
      <xdr:nvSpPr>
        <xdr:cNvPr id="141" name="テキスト ボックス 140"/>
        <xdr:cNvSpPr txBox="1"/>
      </xdr:nvSpPr>
      <xdr:spPr>
        <a:xfrm>
          <a:off x="2608794" y="10104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128,479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55483</xdr:rowOff>
    </xdr:from>
    <xdr:to>
      <xdr:col>3</xdr:col>
      <xdr:colOff>3175</xdr:colOff>
      <xdr:row>58</xdr:row>
      <xdr:rowOff>157083</xdr:rowOff>
    </xdr:to>
    <xdr:sp macro="" textlink="">
      <xdr:nvSpPr>
        <xdr:cNvPr id="142" name="円/楕円 141"/>
        <xdr:cNvSpPr/>
      </xdr:nvSpPr>
      <xdr:spPr>
        <a:xfrm>
          <a:off x="1968500" y="999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148210</xdr:rowOff>
    </xdr:from>
    <xdr:ext cx="599010" cy="259045"/>
    <xdr:sp macro="" textlink="">
      <xdr:nvSpPr>
        <xdr:cNvPr id="143" name="テキスト ボックス 142"/>
        <xdr:cNvSpPr txBox="1"/>
      </xdr:nvSpPr>
      <xdr:spPr>
        <a:xfrm>
          <a:off x="1719794" y="10092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143,855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54601</xdr:rowOff>
    </xdr:from>
    <xdr:to>
      <xdr:col>1</xdr:col>
      <xdr:colOff>485775</xdr:colOff>
      <xdr:row>58</xdr:row>
      <xdr:rowOff>156201</xdr:rowOff>
    </xdr:to>
    <xdr:sp macro="" textlink="">
      <xdr:nvSpPr>
        <xdr:cNvPr id="144" name="円/楕円 143"/>
        <xdr:cNvSpPr/>
      </xdr:nvSpPr>
      <xdr:spPr>
        <a:xfrm>
          <a:off x="1079500" y="999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147328</xdr:rowOff>
    </xdr:from>
    <xdr:ext cx="599010" cy="259045"/>
    <xdr:sp macro="" textlink="">
      <xdr:nvSpPr>
        <xdr:cNvPr id="145" name="テキスト ボックス 144"/>
        <xdr:cNvSpPr txBox="1"/>
      </xdr:nvSpPr>
      <xdr:spPr>
        <a:xfrm>
          <a:off x="830794" y="10091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145,012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68447</xdr:rowOff>
    </xdr:from>
    <xdr:to>
      <xdr:col>6</xdr:col>
      <xdr:colOff>511175</xdr:colOff>
      <xdr:row>76</xdr:row>
      <xdr:rowOff>94907</xdr:rowOff>
    </xdr:to>
    <xdr:cxnSp macro="">
      <xdr:nvCxnSpPr>
        <xdr:cNvPr id="172" name="直線コネクタ 171"/>
        <xdr:cNvCxnSpPr/>
      </xdr:nvCxnSpPr>
      <xdr:spPr>
        <a:xfrm flipV="1">
          <a:off x="3797300" y="13098647"/>
          <a:ext cx="838200" cy="2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132052</xdr:rowOff>
    </xdr:from>
    <xdr:ext cx="599010" cy="259045"/>
    <xdr:sp macro="" textlink="">
      <xdr:nvSpPr>
        <xdr:cNvPr id="173" name="民生費平均値テキスト"/>
        <xdr:cNvSpPr txBox="1"/>
      </xdr:nvSpPr>
      <xdr:spPr>
        <a:xfrm>
          <a:off x="4686300" y="1281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81038</xdr:rowOff>
    </xdr:from>
    <xdr:to>
      <xdr:col>5</xdr:col>
      <xdr:colOff>358775</xdr:colOff>
      <xdr:row>76</xdr:row>
      <xdr:rowOff>94907</xdr:rowOff>
    </xdr:to>
    <xdr:cxnSp macro="">
      <xdr:nvCxnSpPr>
        <xdr:cNvPr id="175" name="直線コネクタ 174"/>
        <xdr:cNvCxnSpPr/>
      </xdr:nvCxnSpPr>
      <xdr:spPr>
        <a:xfrm>
          <a:off x="2908300" y="13111238"/>
          <a:ext cx="889000" cy="1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75756</xdr:rowOff>
    </xdr:from>
    <xdr:ext cx="599010" cy="259045"/>
    <xdr:sp macro="" textlink="">
      <xdr:nvSpPr>
        <xdr:cNvPr id="177" name="テキスト ボックス 176"/>
        <xdr:cNvSpPr txBox="1"/>
      </xdr:nvSpPr>
      <xdr:spPr>
        <a:xfrm>
          <a:off x="3497794"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81038</xdr:rowOff>
    </xdr:from>
    <xdr:to>
      <xdr:col>4</xdr:col>
      <xdr:colOff>155575</xdr:colOff>
      <xdr:row>76</xdr:row>
      <xdr:rowOff>126843</xdr:rowOff>
    </xdr:to>
    <xdr:cxnSp macro="">
      <xdr:nvCxnSpPr>
        <xdr:cNvPr id="178" name="直線コネクタ 177"/>
        <xdr:cNvCxnSpPr/>
      </xdr:nvCxnSpPr>
      <xdr:spPr>
        <a:xfrm flipV="1">
          <a:off x="2019300" y="13111238"/>
          <a:ext cx="889000" cy="4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79288</xdr:rowOff>
    </xdr:from>
    <xdr:ext cx="599010" cy="259045"/>
    <xdr:sp macro="" textlink="">
      <xdr:nvSpPr>
        <xdr:cNvPr id="180" name="テキスト ボックス 179"/>
        <xdr:cNvSpPr txBox="1"/>
      </xdr:nvSpPr>
      <xdr:spPr>
        <a:xfrm>
          <a:off x="2608794"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123458</xdr:rowOff>
    </xdr:from>
    <xdr:to>
      <xdr:col>2</xdr:col>
      <xdr:colOff>638175</xdr:colOff>
      <xdr:row>76</xdr:row>
      <xdr:rowOff>126843</xdr:rowOff>
    </xdr:to>
    <xdr:cxnSp macro="">
      <xdr:nvCxnSpPr>
        <xdr:cNvPr id="181" name="直線コネクタ 180"/>
        <xdr:cNvCxnSpPr/>
      </xdr:nvCxnSpPr>
      <xdr:spPr>
        <a:xfrm>
          <a:off x="1130300" y="13153658"/>
          <a:ext cx="889000" cy="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112087</xdr:rowOff>
    </xdr:from>
    <xdr:ext cx="599010" cy="259045"/>
    <xdr:sp macro="" textlink="">
      <xdr:nvSpPr>
        <xdr:cNvPr id="183" name="テキスト ボックス 182"/>
        <xdr:cNvSpPr txBox="1"/>
      </xdr:nvSpPr>
      <xdr:spPr>
        <a:xfrm>
          <a:off x="1719794"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92601</xdr:rowOff>
    </xdr:from>
    <xdr:ext cx="599010" cy="259045"/>
    <xdr:sp macro="" textlink="">
      <xdr:nvSpPr>
        <xdr:cNvPr id="185" name="テキスト ボックス 184"/>
        <xdr:cNvSpPr txBox="1"/>
      </xdr:nvSpPr>
      <xdr:spPr>
        <a:xfrm>
          <a:off x="830794" y="1277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17647</xdr:rowOff>
    </xdr:from>
    <xdr:to>
      <xdr:col>6</xdr:col>
      <xdr:colOff>561975</xdr:colOff>
      <xdr:row>76</xdr:row>
      <xdr:rowOff>119247</xdr:rowOff>
    </xdr:to>
    <xdr:sp macro="" textlink="">
      <xdr:nvSpPr>
        <xdr:cNvPr id="191" name="円/楕円 190"/>
        <xdr:cNvSpPr/>
      </xdr:nvSpPr>
      <xdr:spPr>
        <a:xfrm>
          <a:off x="4584700" y="1304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167524</xdr:rowOff>
    </xdr:from>
    <xdr:ext cx="599010" cy="259045"/>
    <xdr:sp macro="" textlink="">
      <xdr:nvSpPr>
        <xdr:cNvPr id="192" name="民生費該当値テキスト"/>
        <xdr:cNvSpPr txBox="1"/>
      </xdr:nvSpPr>
      <xdr:spPr>
        <a:xfrm>
          <a:off x="4686300" y="1302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181,169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44107</xdr:rowOff>
    </xdr:from>
    <xdr:to>
      <xdr:col>5</xdr:col>
      <xdr:colOff>409575</xdr:colOff>
      <xdr:row>76</xdr:row>
      <xdr:rowOff>145707</xdr:rowOff>
    </xdr:to>
    <xdr:sp macro="" textlink="">
      <xdr:nvSpPr>
        <xdr:cNvPr id="193" name="円/楕円 192"/>
        <xdr:cNvSpPr/>
      </xdr:nvSpPr>
      <xdr:spPr>
        <a:xfrm>
          <a:off x="3746500" y="1307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136834</xdr:rowOff>
    </xdr:from>
    <xdr:ext cx="599010" cy="259045"/>
    <xdr:sp macro="" textlink="">
      <xdr:nvSpPr>
        <xdr:cNvPr id="194" name="テキスト ボックス 193"/>
        <xdr:cNvSpPr txBox="1"/>
      </xdr:nvSpPr>
      <xdr:spPr>
        <a:xfrm>
          <a:off x="3497794" y="13167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169,594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30238</xdr:rowOff>
    </xdr:from>
    <xdr:to>
      <xdr:col>4</xdr:col>
      <xdr:colOff>206375</xdr:colOff>
      <xdr:row>76</xdr:row>
      <xdr:rowOff>131838</xdr:rowOff>
    </xdr:to>
    <xdr:sp macro="" textlink="">
      <xdr:nvSpPr>
        <xdr:cNvPr id="195" name="円/楕円 194"/>
        <xdr:cNvSpPr/>
      </xdr:nvSpPr>
      <xdr:spPr>
        <a:xfrm>
          <a:off x="2857500" y="1306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122965</xdr:rowOff>
    </xdr:from>
    <xdr:ext cx="599010" cy="259045"/>
    <xdr:sp macro="" textlink="">
      <xdr:nvSpPr>
        <xdr:cNvPr id="196" name="テキスト ボックス 195"/>
        <xdr:cNvSpPr txBox="1"/>
      </xdr:nvSpPr>
      <xdr:spPr>
        <a:xfrm>
          <a:off x="2608794" y="13153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175,661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76043</xdr:rowOff>
    </xdr:from>
    <xdr:to>
      <xdr:col>3</xdr:col>
      <xdr:colOff>3175</xdr:colOff>
      <xdr:row>77</xdr:row>
      <xdr:rowOff>6193</xdr:rowOff>
    </xdr:to>
    <xdr:sp macro="" textlink="">
      <xdr:nvSpPr>
        <xdr:cNvPr id="197" name="円/楕円 196"/>
        <xdr:cNvSpPr/>
      </xdr:nvSpPr>
      <xdr:spPr>
        <a:xfrm>
          <a:off x="1968500" y="131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168770</xdr:rowOff>
    </xdr:from>
    <xdr:ext cx="599010" cy="259045"/>
    <xdr:sp macro="" textlink="">
      <xdr:nvSpPr>
        <xdr:cNvPr id="198" name="テキスト ボックス 197"/>
        <xdr:cNvSpPr txBox="1"/>
      </xdr:nvSpPr>
      <xdr:spPr>
        <a:xfrm>
          <a:off x="1719794" y="13198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155,624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72658</xdr:rowOff>
    </xdr:from>
    <xdr:to>
      <xdr:col>1</xdr:col>
      <xdr:colOff>485775</xdr:colOff>
      <xdr:row>77</xdr:row>
      <xdr:rowOff>2808</xdr:rowOff>
    </xdr:to>
    <xdr:sp macro="" textlink="">
      <xdr:nvSpPr>
        <xdr:cNvPr id="199" name="円/楕円 198"/>
        <xdr:cNvSpPr/>
      </xdr:nvSpPr>
      <xdr:spPr>
        <a:xfrm>
          <a:off x="1079500" y="1310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165385</xdr:rowOff>
    </xdr:from>
    <xdr:ext cx="599010" cy="259045"/>
    <xdr:sp macro="" textlink="">
      <xdr:nvSpPr>
        <xdr:cNvPr id="200" name="テキスト ボックス 199"/>
        <xdr:cNvSpPr txBox="1"/>
      </xdr:nvSpPr>
      <xdr:spPr>
        <a:xfrm>
          <a:off x="830794" y="13195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157,105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148006</xdr:rowOff>
    </xdr:from>
    <xdr:to>
      <xdr:col>6</xdr:col>
      <xdr:colOff>511175</xdr:colOff>
      <xdr:row>94</xdr:row>
      <xdr:rowOff>149701</xdr:rowOff>
    </xdr:to>
    <xdr:cxnSp macro="">
      <xdr:nvCxnSpPr>
        <xdr:cNvPr id="229" name="直線コネクタ 228"/>
        <xdr:cNvCxnSpPr/>
      </xdr:nvCxnSpPr>
      <xdr:spPr>
        <a:xfrm>
          <a:off x="3797300" y="16264306"/>
          <a:ext cx="838200" cy="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69099</xdr:rowOff>
    </xdr:from>
    <xdr:ext cx="599010" cy="259045"/>
    <xdr:sp macro="" textlink="">
      <xdr:nvSpPr>
        <xdr:cNvPr id="230" name="衛生費平均値テキスト"/>
        <xdr:cNvSpPr txBox="1"/>
      </xdr:nvSpPr>
      <xdr:spPr>
        <a:xfrm>
          <a:off x="4686300" y="16528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148006</xdr:rowOff>
    </xdr:from>
    <xdr:to>
      <xdr:col>5</xdr:col>
      <xdr:colOff>358775</xdr:colOff>
      <xdr:row>94</xdr:row>
      <xdr:rowOff>151972</xdr:rowOff>
    </xdr:to>
    <xdr:cxnSp macro="">
      <xdr:nvCxnSpPr>
        <xdr:cNvPr id="232" name="直線コネクタ 231"/>
        <xdr:cNvCxnSpPr/>
      </xdr:nvCxnSpPr>
      <xdr:spPr>
        <a:xfrm flipV="1">
          <a:off x="2908300" y="16264306"/>
          <a:ext cx="889000" cy="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39087</xdr:rowOff>
    </xdr:from>
    <xdr:ext cx="599010" cy="259045"/>
    <xdr:sp macro="" textlink="">
      <xdr:nvSpPr>
        <xdr:cNvPr id="234" name="テキスト ボックス 233"/>
        <xdr:cNvSpPr txBox="1"/>
      </xdr:nvSpPr>
      <xdr:spPr>
        <a:xfrm>
          <a:off x="3497794"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151972</xdr:rowOff>
    </xdr:from>
    <xdr:to>
      <xdr:col>4</xdr:col>
      <xdr:colOff>155575</xdr:colOff>
      <xdr:row>95</xdr:row>
      <xdr:rowOff>36216</xdr:rowOff>
    </xdr:to>
    <xdr:cxnSp macro="">
      <xdr:nvCxnSpPr>
        <xdr:cNvPr id="235" name="直線コネクタ 234"/>
        <xdr:cNvCxnSpPr/>
      </xdr:nvCxnSpPr>
      <xdr:spPr>
        <a:xfrm flipV="1">
          <a:off x="2019300" y="16268272"/>
          <a:ext cx="889000" cy="5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23942</xdr:rowOff>
    </xdr:from>
    <xdr:ext cx="599010" cy="259045"/>
    <xdr:sp macro="" textlink="">
      <xdr:nvSpPr>
        <xdr:cNvPr id="237" name="テキスト ボックス 236"/>
        <xdr:cNvSpPr txBox="1"/>
      </xdr:nvSpPr>
      <xdr:spPr>
        <a:xfrm>
          <a:off x="2608794"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36216</xdr:rowOff>
    </xdr:from>
    <xdr:to>
      <xdr:col>2</xdr:col>
      <xdr:colOff>638175</xdr:colOff>
      <xdr:row>95</xdr:row>
      <xdr:rowOff>92326</xdr:rowOff>
    </xdr:to>
    <xdr:cxnSp macro="">
      <xdr:nvCxnSpPr>
        <xdr:cNvPr id="238" name="直線コネクタ 237"/>
        <xdr:cNvCxnSpPr/>
      </xdr:nvCxnSpPr>
      <xdr:spPr>
        <a:xfrm flipV="1">
          <a:off x="1130300" y="16323966"/>
          <a:ext cx="889000" cy="56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42798</xdr:rowOff>
    </xdr:from>
    <xdr:ext cx="599010" cy="259045"/>
    <xdr:sp macro="" textlink="">
      <xdr:nvSpPr>
        <xdr:cNvPr id="240" name="テキスト ボックス 239"/>
        <xdr:cNvSpPr txBox="1"/>
      </xdr:nvSpPr>
      <xdr:spPr>
        <a:xfrm>
          <a:off x="1719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72631</xdr:rowOff>
    </xdr:from>
    <xdr:ext cx="534377" cy="259045"/>
    <xdr:sp macro="" textlink="">
      <xdr:nvSpPr>
        <xdr:cNvPr id="242" name="テキスト ボックス 241"/>
        <xdr:cNvSpPr txBox="1"/>
      </xdr:nvSpPr>
      <xdr:spPr>
        <a:xfrm>
          <a:off x="863111" y="167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98901</xdr:rowOff>
    </xdr:from>
    <xdr:to>
      <xdr:col>6</xdr:col>
      <xdr:colOff>561975</xdr:colOff>
      <xdr:row>95</xdr:row>
      <xdr:rowOff>29051</xdr:rowOff>
    </xdr:to>
    <xdr:sp macro="" textlink="">
      <xdr:nvSpPr>
        <xdr:cNvPr id="248" name="円/楕円 247"/>
        <xdr:cNvSpPr/>
      </xdr:nvSpPr>
      <xdr:spPr>
        <a:xfrm>
          <a:off x="4584700" y="1621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121778</xdr:rowOff>
    </xdr:from>
    <xdr:ext cx="599010" cy="259045"/>
    <xdr:sp macro="" textlink="">
      <xdr:nvSpPr>
        <xdr:cNvPr id="249" name="衛生費該当値テキスト"/>
        <xdr:cNvSpPr txBox="1"/>
      </xdr:nvSpPr>
      <xdr:spPr>
        <a:xfrm>
          <a:off x="4686300" y="16066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197,375</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97206</xdr:rowOff>
    </xdr:from>
    <xdr:to>
      <xdr:col>5</xdr:col>
      <xdr:colOff>409575</xdr:colOff>
      <xdr:row>95</xdr:row>
      <xdr:rowOff>27356</xdr:rowOff>
    </xdr:to>
    <xdr:sp macro="" textlink="">
      <xdr:nvSpPr>
        <xdr:cNvPr id="250" name="円/楕円 249"/>
        <xdr:cNvSpPr/>
      </xdr:nvSpPr>
      <xdr:spPr>
        <a:xfrm>
          <a:off x="3746500" y="1621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43883</xdr:rowOff>
    </xdr:from>
    <xdr:ext cx="599010" cy="259045"/>
    <xdr:sp macro="" textlink="">
      <xdr:nvSpPr>
        <xdr:cNvPr id="251" name="テキスト ボックス 250"/>
        <xdr:cNvSpPr txBox="1"/>
      </xdr:nvSpPr>
      <xdr:spPr>
        <a:xfrm>
          <a:off x="3497794" y="15988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197,820</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101172</xdr:rowOff>
    </xdr:from>
    <xdr:to>
      <xdr:col>4</xdr:col>
      <xdr:colOff>206375</xdr:colOff>
      <xdr:row>95</xdr:row>
      <xdr:rowOff>31322</xdr:rowOff>
    </xdr:to>
    <xdr:sp macro="" textlink="">
      <xdr:nvSpPr>
        <xdr:cNvPr id="252" name="円/楕円 251"/>
        <xdr:cNvSpPr/>
      </xdr:nvSpPr>
      <xdr:spPr>
        <a:xfrm>
          <a:off x="2857500" y="1621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47849</xdr:rowOff>
    </xdr:from>
    <xdr:ext cx="599010" cy="259045"/>
    <xdr:sp macro="" textlink="">
      <xdr:nvSpPr>
        <xdr:cNvPr id="253" name="テキスト ボックス 252"/>
        <xdr:cNvSpPr txBox="1"/>
      </xdr:nvSpPr>
      <xdr:spPr>
        <a:xfrm>
          <a:off x="2608794" y="15992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196,779</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156866</xdr:rowOff>
    </xdr:from>
    <xdr:to>
      <xdr:col>3</xdr:col>
      <xdr:colOff>3175</xdr:colOff>
      <xdr:row>95</xdr:row>
      <xdr:rowOff>87016</xdr:rowOff>
    </xdr:to>
    <xdr:sp macro="" textlink="">
      <xdr:nvSpPr>
        <xdr:cNvPr id="254" name="円/楕円 253"/>
        <xdr:cNvSpPr/>
      </xdr:nvSpPr>
      <xdr:spPr>
        <a:xfrm>
          <a:off x="1968500" y="1627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103543</xdr:rowOff>
    </xdr:from>
    <xdr:ext cx="599010" cy="259045"/>
    <xdr:sp macro="" textlink="">
      <xdr:nvSpPr>
        <xdr:cNvPr id="255" name="テキスト ボックス 254"/>
        <xdr:cNvSpPr txBox="1"/>
      </xdr:nvSpPr>
      <xdr:spPr>
        <a:xfrm>
          <a:off x="1719794" y="16048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182,161</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41526</xdr:rowOff>
    </xdr:from>
    <xdr:to>
      <xdr:col>1</xdr:col>
      <xdr:colOff>485775</xdr:colOff>
      <xdr:row>95</xdr:row>
      <xdr:rowOff>143126</xdr:rowOff>
    </xdr:to>
    <xdr:sp macro="" textlink="">
      <xdr:nvSpPr>
        <xdr:cNvPr id="256" name="円/楕円 255"/>
        <xdr:cNvSpPr/>
      </xdr:nvSpPr>
      <xdr:spPr>
        <a:xfrm>
          <a:off x="1079500" y="1632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93</xdr:row>
      <xdr:rowOff>159653</xdr:rowOff>
    </xdr:from>
    <xdr:ext cx="599010" cy="259045"/>
    <xdr:sp macro="" textlink="">
      <xdr:nvSpPr>
        <xdr:cNvPr id="257" name="テキスト ボックス 256"/>
        <xdr:cNvSpPr txBox="1"/>
      </xdr:nvSpPr>
      <xdr:spPr>
        <a:xfrm>
          <a:off x="830794" y="16104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167,434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44297</xdr:rowOff>
    </xdr:from>
    <xdr:to>
      <xdr:col>15</xdr:col>
      <xdr:colOff>180975</xdr:colOff>
      <xdr:row>39</xdr:row>
      <xdr:rowOff>44361</xdr:rowOff>
    </xdr:to>
    <xdr:cxnSp macro="">
      <xdr:nvCxnSpPr>
        <xdr:cNvPr id="286" name="直線コネクタ 285"/>
        <xdr:cNvCxnSpPr/>
      </xdr:nvCxnSpPr>
      <xdr:spPr>
        <a:xfrm>
          <a:off x="9639300" y="6730847"/>
          <a:ext cx="838200" cy="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44297</xdr:rowOff>
    </xdr:from>
    <xdr:to>
      <xdr:col>14</xdr:col>
      <xdr:colOff>28575</xdr:colOff>
      <xdr:row>39</xdr:row>
      <xdr:rowOff>44310</xdr:rowOff>
    </xdr:to>
    <xdr:cxnSp macro="">
      <xdr:nvCxnSpPr>
        <xdr:cNvPr id="289" name="直線コネクタ 288"/>
        <xdr:cNvCxnSpPr/>
      </xdr:nvCxnSpPr>
      <xdr:spPr>
        <a:xfrm flipV="1">
          <a:off x="8750300" y="6730847"/>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99255</xdr:rowOff>
    </xdr:from>
    <xdr:ext cx="378565" cy="259045"/>
    <xdr:sp macro="" textlink="">
      <xdr:nvSpPr>
        <xdr:cNvPr id="291" name="テキスト ボックス 290"/>
        <xdr:cNvSpPr txBox="1"/>
      </xdr:nvSpPr>
      <xdr:spPr>
        <a:xfrm>
          <a:off x="9450017" y="64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44259</xdr:rowOff>
    </xdr:from>
    <xdr:to>
      <xdr:col>12</xdr:col>
      <xdr:colOff>511175</xdr:colOff>
      <xdr:row>39</xdr:row>
      <xdr:rowOff>44310</xdr:rowOff>
    </xdr:to>
    <xdr:cxnSp macro="">
      <xdr:nvCxnSpPr>
        <xdr:cNvPr id="292" name="直線コネクタ 291"/>
        <xdr:cNvCxnSpPr/>
      </xdr:nvCxnSpPr>
      <xdr:spPr>
        <a:xfrm>
          <a:off x="7861300" y="6730809"/>
          <a:ext cx="8890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76179</xdr:rowOff>
    </xdr:from>
    <xdr:ext cx="469744" cy="259045"/>
    <xdr:sp macro="" textlink="">
      <xdr:nvSpPr>
        <xdr:cNvPr id="294" name="テキスト ボックス 293"/>
        <xdr:cNvSpPr txBox="1"/>
      </xdr:nvSpPr>
      <xdr:spPr>
        <a:xfrm>
          <a:off x="8515427" y="641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44247</xdr:rowOff>
    </xdr:from>
    <xdr:to>
      <xdr:col>11</xdr:col>
      <xdr:colOff>307975</xdr:colOff>
      <xdr:row>39</xdr:row>
      <xdr:rowOff>44259</xdr:rowOff>
    </xdr:to>
    <xdr:cxnSp macro="">
      <xdr:nvCxnSpPr>
        <xdr:cNvPr id="295" name="直線コネクタ 294"/>
        <xdr:cNvCxnSpPr/>
      </xdr:nvCxnSpPr>
      <xdr:spPr>
        <a:xfrm>
          <a:off x="6972300" y="6730797"/>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56710</xdr:rowOff>
    </xdr:from>
    <xdr:ext cx="469744" cy="259045"/>
    <xdr:sp macro="" textlink="">
      <xdr:nvSpPr>
        <xdr:cNvPr id="297" name="テキスト ボックス 296"/>
        <xdr:cNvSpPr txBox="1"/>
      </xdr:nvSpPr>
      <xdr:spPr>
        <a:xfrm>
          <a:off x="7626427" y="64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56646</xdr:rowOff>
    </xdr:from>
    <xdr:ext cx="469744" cy="259045"/>
    <xdr:sp macro="" textlink="">
      <xdr:nvSpPr>
        <xdr:cNvPr id="299" name="テキスト ボックス 298"/>
        <xdr:cNvSpPr txBox="1"/>
      </xdr:nvSpPr>
      <xdr:spPr>
        <a:xfrm>
          <a:off x="6737427" y="640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165011</xdr:rowOff>
    </xdr:from>
    <xdr:to>
      <xdr:col>15</xdr:col>
      <xdr:colOff>231775</xdr:colOff>
      <xdr:row>39</xdr:row>
      <xdr:rowOff>95161</xdr:rowOff>
    </xdr:to>
    <xdr:sp macro="" textlink="">
      <xdr:nvSpPr>
        <xdr:cNvPr id="305" name="円/楕円 304"/>
        <xdr:cNvSpPr/>
      </xdr:nvSpPr>
      <xdr:spPr>
        <a:xfrm>
          <a:off x="10426700" y="668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249299" cy="259045"/>
    <xdr:sp macro="" textlink="">
      <xdr:nvSpPr>
        <xdr:cNvPr id="306" name="労働費該当値テキスト"/>
        <xdr:cNvSpPr txBox="1"/>
      </xdr:nvSpPr>
      <xdr:spPr>
        <a:xfrm>
          <a:off x="10528300" y="664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164947</xdr:rowOff>
    </xdr:from>
    <xdr:to>
      <xdr:col>14</xdr:col>
      <xdr:colOff>79375</xdr:colOff>
      <xdr:row>39</xdr:row>
      <xdr:rowOff>95097</xdr:rowOff>
    </xdr:to>
    <xdr:sp macro="" textlink="">
      <xdr:nvSpPr>
        <xdr:cNvPr id="307" name="円/楕円 306"/>
        <xdr:cNvSpPr/>
      </xdr:nvSpPr>
      <xdr:spPr>
        <a:xfrm>
          <a:off x="9588500" y="66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86224</xdr:rowOff>
    </xdr:from>
    <xdr:ext cx="313932" cy="259045"/>
    <xdr:sp macro="" textlink="">
      <xdr:nvSpPr>
        <xdr:cNvPr id="308" name="テキスト ボックス 307"/>
        <xdr:cNvSpPr txBox="1"/>
      </xdr:nvSpPr>
      <xdr:spPr>
        <a:xfrm>
          <a:off x="9482333" y="67727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164960</xdr:rowOff>
    </xdr:from>
    <xdr:to>
      <xdr:col>12</xdr:col>
      <xdr:colOff>561975</xdr:colOff>
      <xdr:row>39</xdr:row>
      <xdr:rowOff>95110</xdr:rowOff>
    </xdr:to>
    <xdr:sp macro="" textlink="">
      <xdr:nvSpPr>
        <xdr:cNvPr id="309" name="円/楕円 308"/>
        <xdr:cNvSpPr/>
      </xdr:nvSpPr>
      <xdr:spPr>
        <a:xfrm>
          <a:off x="8699500" y="668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86237</xdr:rowOff>
    </xdr:from>
    <xdr:ext cx="313932" cy="259045"/>
    <xdr:sp macro="" textlink="">
      <xdr:nvSpPr>
        <xdr:cNvPr id="310" name="テキスト ボックス 309"/>
        <xdr:cNvSpPr txBox="1"/>
      </xdr:nvSpPr>
      <xdr:spPr>
        <a:xfrm>
          <a:off x="8593333" y="67727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164909</xdr:rowOff>
    </xdr:from>
    <xdr:to>
      <xdr:col>11</xdr:col>
      <xdr:colOff>358775</xdr:colOff>
      <xdr:row>39</xdr:row>
      <xdr:rowOff>95059</xdr:rowOff>
    </xdr:to>
    <xdr:sp macro="" textlink="">
      <xdr:nvSpPr>
        <xdr:cNvPr id="311" name="円/楕円 310"/>
        <xdr:cNvSpPr/>
      </xdr:nvSpPr>
      <xdr:spPr>
        <a:xfrm>
          <a:off x="78105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39</xdr:row>
      <xdr:rowOff>86186</xdr:rowOff>
    </xdr:from>
    <xdr:ext cx="313932" cy="259045"/>
    <xdr:sp macro="" textlink="">
      <xdr:nvSpPr>
        <xdr:cNvPr id="312" name="テキスト ボックス 311"/>
        <xdr:cNvSpPr txBox="1"/>
      </xdr:nvSpPr>
      <xdr:spPr>
        <a:xfrm>
          <a:off x="7704333" y="6772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164897</xdr:rowOff>
    </xdr:from>
    <xdr:to>
      <xdr:col>10</xdr:col>
      <xdr:colOff>155575</xdr:colOff>
      <xdr:row>39</xdr:row>
      <xdr:rowOff>95047</xdr:rowOff>
    </xdr:to>
    <xdr:sp macro="" textlink="">
      <xdr:nvSpPr>
        <xdr:cNvPr id="313" name="円/楕円 312"/>
        <xdr:cNvSpPr/>
      </xdr:nvSpPr>
      <xdr:spPr>
        <a:xfrm>
          <a:off x="6921500" y="667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633608</xdr:colOff>
      <xdr:row>39</xdr:row>
      <xdr:rowOff>86174</xdr:rowOff>
    </xdr:from>
    <xdr:ext cx="313932" cy="259045"/>
    <xdr:sp macro="" textlink="">
      <xdr:nvSpPr>
        <xdr:cNvPr id="314" name="テキスト ボックス 313"/>
        <xdr:cNvSpPr txBox="1"/>
      </xdr:nvSpPr>
      <xdr:spPr>
        <a:xfrm>
          <a:off x="6815333" y="67727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9167</xdr:rowOff>
    </xdr:from>
    <xdr:to>
      <xdr:col>15</xdr:col>
      <xdr:colOff>180975</xdr:colOff>
      <xdr:row>59</xdr:row>
      <xdr:rowOff>11833</xdr:rowOff>
    </xdr:to>
    <xdr:cxnSp macro="">
      <xdr:nvCxnSpPr>
        <xdr:cNvPr id="343" name="直線コネクタ 342"/>
        <xdr:cNvCxnSpPr/>
      </xdr:nvCxnSpPr>
      <xdr:spPr>
        <a:xfrm flipV="1">
          <a:off x="9639300" y="10124717"/>
          <a:ext cx="8382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123068</xdr:rowOff>
    </xdr:from>
    <xdr:ext cx="599010" cy="259045"/>
    <xdr:sp macro="" textlink="">
      <xdr:nvSpPr>
        <xdr:cNvPr id="344" name="農林水産業費平均値テキスト"/>
        <xdr:cNvSpPr txBox="1"/>
      </xdr:nvSpPr>
      <xdr:spPr>
        <a:xfrm>
          <a:off x="10528300" y="989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11833</xdr:rowOff>
    </xdr:from>
    <xdr:to>
      <xdr:col>14</xdr:col>
      <xdr:colOff>28575</xdr:colOff>
      <xdr:row>59</xdr:row>
      <xdr:rowOff>21179</xdr:rowOff>
    </xdr:to>
    <xdr:cxnSp macro="">
      <xdr:nvCxnSpPr>
        <xdr:cNvPr id="346" name="直線コネクタ 345"/>
        <xdr:cNvCxnSpPr/>
      </xdr:nvCxnSpPr>
      <xdr:spPr>
        <a:xfrm flipV="1">
          <a:off x="8750300" y="10127383"/>
          <a:ext cx="889000" cy="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52254</xdr:rowOff>
    </xdr:from>
    <xdr:ext cx="599010" cy="259045"/>
    <xdr:sp macro="" textlink="">
      <xdr:nvSpPr>
        <xdr:cNvPr id="348" name="テキスト ボックス 347"/>
        <xdr:cNvSpPr txBox="1"/>
      </xdr:nvSpPr>
      <xdr:spPr>
        <a:xfrm>
          <a:off x="9339794" y="98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21179</xdr:rowOff>
    </xdr:from>
    <xdr:to>
      <xdr:col>12</xdr:col>
      <xdr:colOff>511175</xdr:colOff>
      <xdr:row>59</xdr:row>
      <xdr:rowOff>22454</xdr:rowOff>
    </xdr:to>
    <xdr:cxnSp macro="">
      <xdr:nvCxnSpPr>
        <xdr:cNvPr id="349" name="直線コネクタ 348"/>
        <xdr:cNvCxnSpPr/>
      </xdr:nvCxnSpPr>
      <xdr:spPr>
        <a:xfrm flipV="1">
          <a:off x="7861300" y="10136729"/>
          <a:ext cx="889000" cy="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46719</xdr:rowOff>
    </xdr:from>
    <xdr:ext cx="599010" cy="259045"/>
    <xdr:sp macro="" textlink="">
      <xdr:nvSpPr>
        <xdr:cNvPr id="351" name="テキスト ボックス 350"/>
        <xdr:cNvSpPr txBox="1"/>
      </xdr:nvSpPr>
      <xdr:spPr>
        <a:xfrm>
          <a:off x="8450794" y="981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6926</xdr:rowOff>
    </xdr:from>
    <xdr:to>
      <xdr:col>11</xdr:col>
      <xdr:colOff>307975</xdr:colOff>
      <xdr:row>59</xdr:row>
      <xdr:rowOff>22454</xdr:rowOff>
    </xdr:to>
    <xdr:cxnSp macro="">
      <xdr:nvCxnSpPr>
        <xdr:cNvPr id="352" name="直線コネクタ 351"/>
        <xdr:cNvCxnSpPr/>
      </xdr:nvCxnSpPr>
      <xdr:spPr>
        <a:xfrm>
          <a:off x="6972300" y="10122476"/>
          <a:ext cx="889000" cy="1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44765</xdr:rowOff>
    </xdr:from>
    <xdr:ext cx="599010" cy="259045"/>
    <xdr:sp macro="" textlink="">
      <xdr:nvSpPr>
        <xdr:cNvPr id="354" name="テキスト ボックス 353"/>
        <xdr:cNvSpPr txBox="1"/>
      </xdr:nvSpPr>
      <xdr:spPr>
        <a:xfrm>
          <a:off x="7561794" y="981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56753</xdr:rowOff>
    </xdr:from>
    <xdr:ext cx="599010" cy="259045"/>
    <xdr:sp macro="" textlink="">
      <xdr:nvSpPr>
        <xdr:cNvPr id="356" name="テキスト ボックス 355"/>
        <xdr:cNvSpPr txBox="1"/>
      </xdr:nvSpPr>
      <xdr:spPr>
        <a:xfrm>
          <a:off x="6672794" y="982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129817</xdr:rowOff>
    </xdr:from>
    <xdr:to>
      <xdr:col>15</xdr:col>
      <xdr:colOff>231775</xdr:colOff>
      <xdr:row>59</xdr:row>
      <xdr:rowOff>59967</xdr:rowOff>
    </xdr:to>
    <xdr:sp macro="" textlink="">
      <xdr:nvSpPr>
        <xdr:cNvPr id="362" name="円/楕円 361"/>
        <xdr:cNvSpPr/>
      </xdr:nvSpPr>
      <xdr:spPr>
        <a:xfrm>
          <a:off x="10426700" y="1007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78618</xdr:rowOff>
    </xdr:from>
    <xdr:ext cx="534377" cy="259045"/>
    <xdr:sp macro="" textlink="">
      <xdr:nvSpPr>
        <xdr:cNvPr id="363" name="農林水産業費該当値テキスト"/>
        <xdr:cNvSpPr txBox="1"/>
      </xdr:nvSpPr>
      <xdr:spPr>
        <a:xfrm>
          <a:off x="10528300" y="1002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92,606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132483</xdr:rowOff>
    </xdr:from>
    <xdr:to>
      <xdr:col>14</xdr:col>
      <xdr:colOff>79375</xdr:colOff>
      <xdr:row>59</xdr:row>
      <xdr:rowOff>62633</xdr:rowOff>
    </xdr:to>
    <xdr:sp macro="" textlink="">
      <xdr:nvSpPr>
        <xdr:cNvPr id="364" name="円/楕円 363"/>
        <xdr:cNvSpPr/>
      </xdr:nvSpPr>
      <xdr:spPr>
        <a:xfrm>
          <a:off x="9588500" y="100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53760</xdr:rowOff>
    </xdr:from>
    <xdr:ext cx="534377" cy="259045"/>
    <xdr:sp macro="" textlink="">
      <xdr:nvSpPr>
        <xdr:cNvPr id="365" name="テキスト ボックス 364"/>
        <xdr:cNvSpPr txBox="1"/>
      </xdr:nvSpPr>
      <xdr:spPr>
        <a:xfrm>
          <a:off x="9372111" y="1016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85,610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141829</xdr:rowOff>
    </xdr:from>
    <xdr:to>
      <xdr:col>12</xdr:col>
      <xdr:colOff>561975</xdr:colOff>
      <xdr:row>59</xdr:row>
      <xdr:rowOff>71979</xdr:rowOff>
    </xdr:to>
    <xdr:sp macro="" textlink="">
      <xdr:nvSpPr>
        <xdr:cNvPr id="366" name="円/楕円 365"/>
        <xdr:cNvSpPr/>
      </xdr:nvSpPr>
      <xdr:spPr>
        <a:xfrm>
          <a:off x="8699500" y="1008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63106</xdr:rowOff>
    </xdr:from>
    <xdr:ext cx="534377" cy="259045"/>
    <xdr:sp macro="" textlink="">
      <xdr:nvSpPr>
        <xdr:cNvPr id="367" name="テキスト ボックス 366"/>
        <xdr:cNvSpPr txBox="1"/>
      </xdr:nvSpPr>
      <xdr:spPr>
        <a:xfrm>
          <a:off x="8483111" y="1017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61,077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143104</xdr:rowOff>
    </xdr:from>
    <xdr:to>
      <xdr:col>11</xdr:col>
      <xdr:colOff>358775</xdr:colOff>
      <xdr:row>59</xdr:row>
      <xdr:rowOff>73254</xdr:rowOff>
    </xdr:to>
    <xdr:sp macro="" textlink="">
      <xdr:nvSpPr>
        <xdr:cNvPr id="368" name="円/楕円 367"/>
        <xdr:cNvSpPr/>
      </xdr:nvSpPr>
      <xdr:spPr>
        <a:xfrm>
          <a:off x="7810500" y="1008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64381</xdr:rowOff>
    </xdr:from>
    <xdr:ext cx="534377" cy="259045"/>
    <xdr:sp macro="" textlink="">
      <xdr:nvSpPr>
        <xdr:cNvPr id="369" name="テキスト ボックス 368"/>
        <xdr:cNvSpPr txBox="1"/>
      </xdr:nvSpPr>
      <xdr:spPr>
        <a:xfrm>
          <a:off x="7594111" y="1017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57,731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127576</xdr:rowOff>
    </xdr:from>
    <xdr:to>
      <xdr:col>10</xdr:col>
      <xdr:colOff>155575</xdr:colOff>
      <xdr:row>59</xdr:row>
      <xdr:rowOff>57726</xdr:rowOff>
    </xdr:to>
    <xdr:sp macro="" textlink="">
      <xdr:nvSpPr>
        <xdr:cNvPr id="370" name="円/楕円 369"/>
        <xdr:cNvSpPr/>
      </xdr:nvSpPr>
      <xdr:spPr>
        <a:xfrm>
          <a:off x="6921500" y="1007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48853</xdr:rowOff>
    </xdr:from>
    <xdr:ext cx="534377" cy="259045"/>
    <xdr:sp macro="" textlink="">
      <xdr:nvSpPr>
        <xdr:cNvPr id="371" name="テキスト ボックス 370"/>
        <xdr:cNvSpPr txBox="1"/>
      </xdr:nvSpPr>
      <xdr:spPr>
        <a:xfrm>
          <a:off x="6705111" y="1016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98,488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140644</xdr:rowOff>
    </xdr:from>
    <xdr:to>
      <xdr:col>15</xdr:col>
      <xdr:colOff>180975</xdr:colOff>
      <xdr:row>78</xdr:row>
      <xdr:rowOff>72076</xdr:rowOff>
    </xdr:to>
    <xdr:cxnSp macro="">
      <xdr:nvCxnSpPr>
        <xdr:cNvPr id="400" name="直線コネクタ 399"/>
        <xdr:cNvCxnSpPr/>
      </xdr:nvCxnSpPr>
      <xdr:spPr>
        <a:xfrm flipV="1">
          <a:off x="9639300" y="13342294"/>
          <a:ext cx="838200" cy="10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141219</xdr:rowOff>
    </xdr:from>
    <xdr:ext cx="534377" cy="259045"/>
    <xdr:sp macro="" textlink="">
      <xdr:nvSpPr>
        <xdr:cNvPr id="401" name="商工費平均値テキスト"/>
        <xdr:cNvSpPr txBox="1"/>
      </xdr:nvSpPr>
      <xdr:spPr>
        <a:xfrm>
          <a:off x="10528300" y="13342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72076</xdr:rowOff>
    </xdr:from>
    <xdr:to>
      <xdr:col>14</xdr:col>
      <xdr:colOff>28575</xdr:colOff>
      <xdr:row>78</xdr:row>
      <xdr:rowOff>89861</xdr:rowOff>
    </xdr:to>
    <xdr:cxnSp macro="">
      <xdr:nvCxnSpPr>
        <xdr:cNvPr id="403" name="直線コネクタ 402"/>
        <xdr:cNvCxnSpPr/>
      </xdr:nvCxnSpPr>
      <xdr:spPr>
        <a:xfrm flipV="1">
          <a:off x="8750300" y="13445176"/>
          <a:ext cx="889000" cy="1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99635</xdr:rowOff>
    </xdr:from>
    <xdr:ext cx="534377" cy="259045"/>
    <xdr:sp macro="" textlink="">
      <xdr:nvSpPr>
        <xdr:cNvPr id="405" name="テキスト ボックス 404"/>
        <xdr:cNvSpPr txBox="1"/>
      </xdr:nvSpPr>
      <xdr:spPr>
        <a:xfrm>
          <a:off x="9372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89861</xdr:rowOff>
    </xdr:from>
    <xdr:to>
      <xdr:col>12</xdr:col>
      <xdr:colOff>511175</xdr:colOff>
      <xdr:row>78</xdr:row>
      <xdr:rowOff>104849</xdr:rowOff>
    </xdr:to>
    <xdr:cxnSp macro="">
      <xdr:nvCxnSpPr>
        <xdr:cNvPr id="406" name="直線コネクタ 405"/>
        <xdr:cNvCxnSpPr/>
      </xdr:nvCxnSpPr>
      <xdr:spPr>
        <a:xfrm flipV="1">
          <a:off x="7861300" y="13462961"/>
          <a:ext cx="889000" cy="1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101444</xdr:rowOff>
    </xdr:from>
    <xdr:ext cx="534377" cy="259045"/>
    <xdr:sp macro="" textlink="">
      <xdr:nvSpPr>
        <xdr:cNvPr id="408" name="テキスト ボックス 407"/>
        <xdr:cNvSpPr txBox="1"/>
      </xdr:nvSpPr>
      <xdr:spPr>
        <a:xfrm>
          <a:off x="8483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104849</xdr:rowOff>
    </xdr:from>
    <xdr:to>
      <xdr:col>11</xdr:col>
      <xdr:colOff>307975</xdr:colOff>
      <xdr:row>78</xdr:row>
      <xdr:rowOff>115891</xdr:rowOff>
    </xdr:to>
    <xdr:cxnSp macro="">
      <xdr:nvCxnSpPr>
        <xdr:cNvPr id="409" name="直線コネクタ 408"/>
        <xdr:cNvCxnSpPr/>
      </xdr:nvCxnSpPr>
      <xdr:spPr>
        <a:xfrm flipV="1">
          <a:off x="6972300" y="13477949"/>
          <a:ext cx="889000" cy="1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103018</xdr:rowOff>
    </xdr:from>
    <xdr:ext cx="534377" cy="259045"/>
    <xdr:sp macro="" textlink="">
      <xdr:nvSpPr>
        <xdr:cNvPr id="411" name="テキスト ボックス 410"/>
        <xdr:cNvSpPr txBox="1"/>
      </xdr:nvSpPr>
      <xdr:spPr>
        <a:xfrm>
          <a:off x="7594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139247</xdr:rowOff>
    </xdr:from>
    <xdr:ext cx="534377" cy="259045"/>
    <xdr:sp macro="" textlink="">
      <xdr:nvSpPr>
        <xdr:cNvPr id="413" name="テキスト ボックス 412"/>
        <xdr:cNvSpPr txBox="1"/>
      </xdr:nvSpPr>
      <xdr:spPr>
        <a:xfrm>
          <a:off x="6705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89844</xdr:rowOff>
    </xdr:from>
    <xdr:to>
      <xdr:col>15</xdr:col>
      <xdr:colOff>231775</xdr:colOff>
      <xdr:row>78</xdr:row>
      <xdr:rowOff>19994</xdr:rowOff>
    </xdr:to>
    <xdr:sp macro="" textlink="">
      <xdr:nvSpPr>
        <xdr:cNvPr id="419" name="円/楕円 418"/>
        <xdr:cNvSpPr/>
      </xdr:nvSpPr>
      <xdr:spPr>
        <a:xfrm>
          <a:off x="10426700" y="1329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112721</xdr:rowOff>
    </xdr:from>
    <xdr:ext cx="534377" cy="259045"/>
    <xdr:sp macro="" textlink="">
      <xdr:nvSpPr>
        <xdr:cNvPr id="420" name="商工費該当値テキスト"/>
        <xdr:cNvSpPr txBox="1"/>
      </xdr:nvSpPr>
      <xdr:spPr>
        <a:xfrm>
          <a:off x="10528300" y="1314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64,752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21276</xdr:rowOff>
    </xdr:from>
    <xdr:to>
      <xdr:col>14</xdr:col>
      <xdr:colOff>79375</xdr:colOff>
      <xdr:row>78</xdr:row>
      <xdr:rowOff>122876</xdr:rowOff>
    </xdr:to>
    <xdr:sp macro="" textlink="">
      <xdr:nvSpPr>
        <xdr:cNvPr id="421" name="円/楕円 420"/>
        <xdr:cNvSpPr/>
      </xdr:nvSpPr>
      <xdr:spPr>
        <a:xfrm>
          <a:off x="9588500" y="1339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114003</xdr:rowOff>
    </xdr:from>
    <xdr:ext cx="534377" cy="259045"/>
    <xdr:sp macro="" textlink="">
      <xdr:nvSpPr>
        <xdr:cNvPr id="422" name="テキスト ボックス 421"/>
        <xdr:cNvSpPr txBox="1"/>
      </xdr:nvSpPr>
      <xdr:spPr>
        <a:xfrm>
          <a:off x="9372111" y="1348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37,749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39061</xdr:rowOff>
    </xdr:from>
    <xdr:to>
      <xdr:col>12</xdr:col>
      <xdr:colOff>561975</xdr:colOff>
      <xdr:row>78</xdr:row>
      <xdr:rowOff>140661</xdr:rowOff>
    </xdr:to>
    <xdr:sp macro="" textlink="">
      <xdr:nvSpPr>
        <xdr:cNvPr id="423" name="円/楕円 422"/>
        <xdr:cNvSpPr/>
      </xdr:nvSpPr>
      <xdr:spPr>
        <a:xfrm>
          <a:off x="8699500" y="1341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131788</xdr:rowOff>
    </xdr:from>
    <xdr:ext cx="534377" cy="259045"/>
    <xdr:sp macro="" textlink="">
      <xdr:nvSpPr>
        <xdr:cNvPr id="424" name="テキスト ボックス 423"/>
        <xdr:cNvSpPr txBox="1"/>
      </xdr:nvSpPr>
      <xdr:spPr>
        <a:xfrm>
          <a:off x="8483111" y="1350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33,081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54049</xdr:rowOff>
    </xdr:from>
    <xdr:to>
      <xdr:col>11</xdr:col>
      <xdr:colOff>358775</xdr:colOff>
      <xdr:row>78</xdr:row>
      <xdr:rowOff>155649</xdr:rowOff>
    </xdr:to>
    <xdr:sp macro="" textlink="">
      <xdr:nvSpPr>
        <xdr:cNvPr id="425" name="円/楕円 424"/>
        <xdr:cNvSpPr/>
      </xdr:nvSpPr>
      <xdr:spPr>
        <a:xfrm>
          <a:off x="7810500" y="1342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146776</xdr:rowOff>
    </xdr:from>
    <xdr:ext cx="534377" cy="259045"/>
    <xdr:sp macro="" textlink="">
      <xdr:nvSpPr>
        <xdr:cNvPr id="426" name="テキスト ボックス 425"/>
        <xdr:cNvSpPr txBox="1"/>
      </xdr:nvSpPr>
      <xdr:spPr>
        <a:xfrm>
          <a:off x="7594111" y="1351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29,147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65091</xdr:rowOff>
    </xdr:from>
    <xdr:to>
      <xdr:col>10</xdr:col>
      <xdr:colOff>155575</xdr:colOff>
      <xdr:row>78</xdr:row>
      <xdr:rowOff>166691</xdr:rowOff>
    </xdr:to>
    <xdr:sp macro="" textlink="">
      <xdr:nvSpPr>
        <xdr:cNvPr id="427" name="円/楕円 426"/>
        <xdr:cNvSpPr/>
      </xdr:nvSpPr>
      <xdr:spPr>
        <a:xfrm>
          <a:off x="6921500" y="1343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157818</xdr:rowOff>
    </xdr:from>
    <xdr:ext cx="534377" cy="259045"/>
    <xdr:sp macro="" textlink="">
      <xdr:nvSpPr>
        <xdr:cNvPr id="428" name="テキスト ボックス 427"/>
        <xdr:cNvSpPr txBox="1"/>
      </xdr:nvSpPr>
      <xdr:spPr>
        <a:xfrm>
          <a:off x="6705111" y="1353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26,249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66418</xdr:rowOff>
    </xdr:from>
    <xdr:to>
      <xdr:col>15</xdr:col>
      <xdr:colOff>180975</xdr:colOff>
      <xdr:row>98</xdr:row>
      <xdr:rowOff>69579</xdr:rowOff>
    </xdr:to>
    <xdr:cxnSp macro="">
      <xdr:nvCxnSpPr>
        <xdr:cNvPr id="455" name="直線コネクタ 454"/>
        <xdr:cNvCxnSpPr/>
      </xdr:nvCxnSpPr>
      <xdr:spPr>
        <a:xfrm flipV="1">
          <a:off x="9639300" y="16868518"/>
          <a:ext cx="838200" cy="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170614</xdr:rowOff>
    </xdr:from>
    <xdr:ext cx="599010" cy="259045"/>
    <xdr:sp macro="" textlink="">
      <xdr:nvSpPr>
        <xdr:cNvPr id="456" name="土木費平均値テキスト"/>
        <xdr:cNvSpPr txBox="1"/>
      </xdr:nvSpPr>
      <xdr:spPr>
        <a:xfrm>
          <a:off x="10528300" y="16801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69579</xdr:rowOff>
    </xdr:from>
    <xdr:to>
      <xdr:col>14</xdr:col>
      <xdr:colOff>28575</xdr:colOff>
      <xdr:row>98</xdr:row>
      <xdr:rowOff>75349</xdr:rowOff>
    </xdr:to>
    <xdr:cxnSp macro="">
      <xdr:nvCxnSpPr>
        <xdr:cNvPr id="458" name="直線コネクタ 457"/>
        <xdr:cNvCxnSpPr/>
      </xdr:nvCxnSpPr>
      <xdr:spPr>
        <a:xfrm flipV="1">
          <a:off x="8750300" y="16871679"/>
          <a:ext cx="889000" cy="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120093</xdr:rowOff>
    </xdr:from>
    <xdr:ext cx="599010" cy="259045"/>
    <xdr:sp macro="" textlink="">
      <xdr:nvSpPr>
        <xdr:cNvPr id="460" name="テキスト ボックス 459"/>
        <xdr:cNvSpPr txBox="1"/>
      </xdr:nvSpPr>
      <xdr:spPr>
        <a:xfrm>
          <a:off x="9339794" y="1692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75349</xdr:rowOff>
    </xdr:from>
    <xdr:to>
      <xdr:col>12</xdr:col>
      <xdr:colOff>511175</xdr:colOff>
      <xdr:row>98</xdr:row>
      <xdr:rowOff>103893</xdr:rowOff>
    </xdr:to>
    <xdr:cxnSp macro="">
      <xdr:nvCxnSpPr>
        <xdr:cNvPr id="461" name="直線コネクタ 460"/>
        <xdr:cNvCxnSpPr/>
      </xdr:nvCxnSpPr>
      <xdr:spPr>
        <a:xfrm flipV="1">
          <a:off x="7861300" y="16877449"/>
          <a:ext cx="889000" cy="2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133311</xdr:rowOff>
    </xdr:from>
    <xdr:ext cx="599010" cy="259045"/>
    <xdr:sp macro="" textlink="">
      <xdr:nvSpPr>
        <xdr:cNvPr id="463" name="テキスト ボックス 462"/>
        <xdr:cNvSpPr txBox="1"/>
      </xdr:nvSpPr>
      <xdr:spPr>
        <a:xfrm>
          <a:off x="8450794" y="1659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103893</xdr:rowOff>
    </xdr:from>
    <xdr:to>
      <xdr:col>11</xdr:col>
      <xdr:colOff>307975</xdr:colOff>
      <xdr:row>98</xdr:row>
      <xdr:rowOff>107138</xdr:rowOff>
    </xdr:to>
    <xdr:cxnSp macro="">
      <xdr:nvCxnSpPr>
        <xdr:cNvPr id="464" name="直線コネクタ 463"/>
        <xdr:cNvCxnSpPr/>
      </xdr:nvCxnSpPr>
      <xdr:spPr>
        <a:xfrm flipV="1">
          <a:off x="6972300" y="16905993"/>
          <a:ext cx="889000" cy="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143167</xdr:rowOff>
    </xdr:from>
    <xdr:ext cx="599010" cy="259045"/>
    <xdr:sp macro="" textlink="">
      <xdr:nvSpPr>
        <xdr:cNvPr id="466" name="テキスト ボックス 465"/>
        <xdr:cNvSpPr txBox="1"/>
      </xdr:nvSpPr>
      <xdr:spPr>
        <a:xfrm>
          <a:off x="7561794" y="1660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154505</xdr:rowOff>
    </xdr:from>
    <xdr:ext cx="599010" cy="259045"/>
    <xdr:sp macro="" textlink="">
      <xdr:nvSpPr>
        <xdr:cNvPr id="468" name="テキスト ボックス 467"/>
        <xdr:cNvSpPr txBox="1"/>
      </xdr:nvSpPr>
      <xdr:spPr>
        <a:xfrm>
          <a:off x="6672794" y="1661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15618</xdr:rowOff>
    </xdr:from>
    <xdr:to>
      <xdr:col>15</xdr:col>
      <xdr:colOff>231775</xdr:colOff>
      <xdr:row>98</xdr:row>
      <xdr:rowOff>117218</xdr:rowOff>
    </xdr:to>
    <xdr:sp macro="" textlink="">
      <xdr:nvSpPr>
        <xdr:cNvPr id="474" name="円/楕円 473"/>
        <xdr:cNvSpPr/>
      </xdr:nvSpPr>
      <xdr:spPr>
        <a:xfrm>
          <a:off x="10426700" y="1681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146445</xdr:rowOff>
    </xdr:from>
    <xdr:ext cx="599010" cy="259045"/>
    <xdr:sp macro="" textlink="">
      <xdr:nvSpPr>
        <xdr:cNvPr id="475" name="土木費該当値テキスト"/>
        <xdr:cNvSpPr txBox="1"/>
      </xdr:nvSpPr>
      <xdr:spPr>
        <a:xfrm>
          <a:off x="10528300" y="16605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160,284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18779</xdr:rowOff>
    </xdr:from>
    <xdr:to>
      <xdr:col>14</xdr:col>
      <xdr:colOff>79375</xdr:colOff>
      <xdr:row>98</xdr:row>
      <xdr:rowOff>120379</xdr:rowOff>
    </xdr:to>
    <xdr:sp macro="" textlink="">
      <xdr:nvSpPr>
        <xdr:cNvPr id="476" name="円/楕円 475"/>
        <xdr:cNvSpPr/>
      </xdr:nvSpPr>
      <xdr:spPr>
        <a:xfrm>
          <a:off x="9588500" y="1682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136906</xdr:rowOff>
    </xdr:from>
    <xdr:ext cx="599010" cy="259045"/>
    <xdr:sp macro="" textlink="">
      <xdr:nvSpPr>
        <xdr:cNvPr id="477" name="テキスト ボックス 476"/>
        <xdr:cNvSpPr txBox="1"/>
      </xdr:nvSpPr>
      <xdr:spPr>
        <a:xfrm>
          <a:off x="9339794" y="16596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153,370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24549</xdr:rowOff>
    </xdr:from>
    <xdr:to>
      <xdr:col>12</xdr:col>
      <xdr:colOff>561975</xdr:colOff>
      <xdr:row>98</xdr:row>
      <xdr:rowOff>126149</xdr:rowOff>
    </xdr:to>
    <xdr:sp macro="" textlink="">
      <xdr:nvSpPr>
        <xdr:cNvPr id="478" name="円/楕円 477"/>
        <xdr:cNvSpPr/>
      </xdr:nvSpPr>
      <xdr:spPr>
        <a:xfrm>
          <a:off x="8699500" y="1682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117276</xdr:rowOff>
    </xdr:from>
    <xdr:ext cx="599010" cy="259045"/>
    <xdr:sp macro="" textlink="">
      <xdr:nvSpPr>
        <xdr:cNvPr id="479" name="テキスト ボックス 478"/>
        <xdr:cNvSpPr txBox="1"/>
      </xdr:nvSpPr>
      <xdr:spPr>
        <a:xfrm>
          <a:off x="8450794" y="16919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140,751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53093</xdr:rowOff>
    </xdr:from>
    <xdr:to>
      <xdr:col>11</xdr:col>
      <xdr:colOff>358775</xdr:colOff>
      <xdr:row>98</xdr:row>
      <xdr:rowOff>154693</xdr:rowOff>
    </xdr:to>
    <xdr:sp macro="" textlink="">
      <xdr:nvSpPr>
        <xdr:cNvPr id="480" name="円/楕円 479"/>
        <xdr:cNvSpPr/>
      </xdr:nvSpPr>
      <xdr:spPr>
        <a:xfrm>
          <a:off x="7810500" y="1685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145820</xdr:rowOff>
    </xdr:from>
    <xdr:ext cx="534377" cy="259045"/>
    <xdr:sp macro="" textlink="">
      <xdr:nvSpPr>
        <xdr:cNvPr id="481" name="テキスト ボックス 480"/>
        <xdr:cNvSpPr txBox="1"/>
      </xdr:nvSpPr>
      <xdr:spPr>
        <a:xfrm>
          <a:off x="7594111" y="1694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78,319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56338</xdr:rowOff>
    </xdr:from>
    <xdr:to>
      <xdr:col>10</xdr:col>
      <xdr:colOff>155575</xdr:colOff>
      <xdr:row>98</xdr:row>
      <xdr:rowOff>157938</xdr:rowOff>
    </xdr:to>
    <xdr:sp macro="" textlink="">
      <xdr:nvSpPr>
        <xdr:cNvPr id="482" name="円/楕円 481"/>
        <xdr:cNvSpPr/>
      </xdr:nvSpPr>
      <xdr:spPr>
        <a:xfrm>
          <a:off x="6921500" y="1685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149065</xdr:rowOff>
    </xdr:from>
    <xdr:ext cx="534377" cy="259045"/>
    <xdr:sp macro="" textlink="">
      <xdr:nvSpPr>
        <xdr:cNvPr id="483" name="テキスト ボックス 482"/>
        <xdr:cNvSpPr txBox="1"/>
      </xdr:nvSpPr>
      <xdr:spPr>
        <a:xfrm>
          <a:off x="6705111" y="1695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71,222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87480</xdr:rowOff>
    </xdr:from>
    <xdr:to>
      <xdr:col>23</xdr:col>
      <xdr:colOff>517525</xdr:colOff>
      <xdr:row>37</xdr:row>
      <xdr:rowOff>91861</xdr:rowOff>
    </xdr:to>
    <xdr:cxnSp macro="">
      <xdr:nvCxnSpPr>
        <xdr:cNvPr id="512" name="直線コネクタ 511"/>
        <xdr:cNvCxnSpPr/>
      </xdr:nvCxnSpPr>
      <xdr:spPr>
        <a:xfrm>
          <a:off x="15481300" y="6431130"/>
          <a:ext cx="8382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143087</xdr:rowOff>
    </xdr:from>
    <xdr:ext cx="534377" cy="259045"/>
    <xdr:sp macro="" textlink="">
      <xdr:nvSpPr>
        <xdr:cNvPr id="513" name="消防費平均値テキスト"/>
        <xdr:cNvSpPr txBox="1"/>
      </xdr:nvSpPr>
      <xdr:spPr>
        <a:xfrm>
          <a:off x="16370300" y="614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151740</xdr:rowOff>
    </xdr:from>
    <xdr:to>
      <xdr:col>22</xdr:col>
      <xdr:colOff>365125</xdr:colOff>
      <xdr:row>37</xdr:row>
      <xdr:rowOff>87480</xdr:rowOff>
    </xdr:to>
    <xdr:cxnSp macro="">
      <xdr:nvCxnSpPr>
        <xdr:cNvPr id="515" name="直線コネクタ 514"/>
        <xdr:cNvCxnSpPr/>
      </xdr:nvCxnSpPr>
      <xdr:spPr>
        <a:xfrm>
          <a:off x="14592300" y="6323940"/>
          <a:ext cx="889000" cy="10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63900</xdr:rowOff>
    </xdr:from>
    <xdr:ext cx="534377" cy="259045"/>
    <xdr:sp macro="" textlink="">
      <xdr:nvSpPr>
        <xdr:cNvPr id="517" name="テキスト ボックス 516"/>
        <xdr:cNvSpPr txBox="1"/>
      </xdr:nvSpPr>
      <xdr:spPr>
        <a:xfrm>
          <a:off x="15214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151740</xdr:rowOff>
    </xdr:from>
    <xdr:to>
      <xdr:col>21</xdr:col>
      <xdr:colOff>161925</xdr:colOff>
      <xdr:row>37</xdr:row>
      <xdr:rowOff>96807</xdr:rowOff>
    </xdr:to>
    <xdr:cxnSp macro="">
      <xdr:nvCxnSpPr>
        <xdr:cNvPr id="518" name="直線コネクタ 517"/>
        <xdr:cNvCxnSpPr/>
      </xdr:nvCxnSpPr>
      <xdr:spPr>
        <a:xfrm flipV="1">
          <a:off x="13703300" y="6323940"/>
          <a:ext cx="889000" cy="11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3375</xdr:rowOff>
    </xdr:from>
    <xdr:ext cx="534377" cy="259045"/>
    <xdr:sp macro="" textlink="">
      <xdr:nvSpPr>
        <xdr:cNvPr id="520" name="テキスト ボックス 519"/>
        <xdr:cNvSpPr txBox="1"/>
      </xdr:nvSpPr>
      <xdr:spPr>
        <a:xfrm>
          <a:off x="14325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104953</xdr:rowOff>
    </xdr:from>
    <xdr:to>
      <xdr:col>19</xdr:col>
      <xdr:colOff>644525</xdr:colOff>
      <xdr:row>37</xdr:row>
      <xdr:rowOff>96807</xdr:rowOff>
    </xdr:to>
    <xdr:cxnSp macro="">
      <xdr:nvCxnSpPr>
        <xdr:cNvPr id="521" name="直線コネクタ 520"/>
        <xdr:cNvCxnSpPr/>
      </xdr:nvCxnSpPr>
      <xdr:spPr>
        <a:xfrm>
          <a:off x="12814300" y="6105703"/>
          <a:ext cx="889000" cy="33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88772</xdr:rowOff>
    </xdr:from>
    <xdr:ext cx="534377" cy="259045"/>
    <xdr:sp macro="" textlink="">
      <xdr:nvSpPr>
        <xdr:cNvPr id="523" name="テキスト ボックス 522"/>
        <xdr:cNvSpPr txBox="1"/>
      </xdr:nvSpPr>
      <xdr:spPr>
        <a:xfrm>
          <a:off x="13436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86385</xdr:rowOff>
    </xdr:from>
    <xdr:ext cx="534377" cy="259045"/>
    <xdr:sp macro="" textlink="">
      <xdr:nvSpPr>
        <xdr:cNvPr id="525" name="テキスト ボックス 524"/>
        <xdr:cNvSpPr txBox="1"/>
      </xdr:nvSpPr>
      <xdr:spPr>
        <a:xfrm>
          <a:off x="12547111" y="643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41061</xdr:rowOff>
    </xdr:from>
    <xdr:to>
      <xdr:col>23</xdr:col>
      <xdr:colOff>568325</xdr:colOff>
      <xdr:row>37</xdr:row>
      <xdr:rowOff>142661</xdr:rowOff>
    </xdr:to>
    <xdr:sp macro="" textlink="">
      <xdr:nvSpPr>
        <xdr:cNvPr id="531" name="円/楕円 530"/>
        <xdr:cNvSpPr/>
      </xdr:nvSpPr>
      <xdr:spPr>
        <a:xfrm>
          <a:off x="16268700" y="638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19488</xdr:rowOff>
    </xdr:from>
    <xdr:ext cx="534377" cy="259045"/>
    <xdr:sp macro="" textlink="">
      <xdr:nvSpPr>
        <xdr:cNvPr id="532" name="消防費該当値テキスト"/>
        <xdr:cNvSpPr txBox="1"/>
      </xdr:nvSpPr>
      <xdr:spPr>
        <a:xfrm>
          <a:off x="16370300" y="636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38,778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36680</xdr:rowOff>
    </xdr:from>
    <xdr:to>
      <xdr:col>22</xdr:col>
      <xdr:colOff>415925</xdr:colOff>
      <xdr:row>37</xdr:row>
      <xdr:rowOff>138280</xdr:rowOff>
    </xdr:to>
    <xdr:sp macro="" textlink="">
      <xdr:nvSpPr>
        <xdr:cNvPr id="533" name="円/楕円 532"/>
        <xdr:cNvSpPr/>
      </xdr:nvSpPr>
      <xdr:spPr>
        <a:xfrm>
          <a:off x="15430500" y="638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129407</xdr:rowOff>
    </xdr:from>
    <xdr:ext cx="534377" cy="259045"/>
    <xdr:sp macro="" textlink="">
      <xdr:nvSpPr>
        <xdr:cNvPr id="534" name="テキスト ボックス 533"/>
        <xdr:cNvSpPr txBox="1"/>
      </xdr:nvSpPr>
      <xdr:spPr>
        <a:xfrm>
          <a:off x="15214111" y="647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39,353</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100940</xdr:rowOff>
    </xdr:from>
    <xdr:to>
      <xdr:col>21</xdr:col>
      <xdr:colOff>212725</xdr:colOff>
      <xdr:row>37</xdr:row>
      <xdr:rowOff>31090</xdr:rowOff>
    </xdr:to>
    <xdr:sp macro="" textlink="">
      <xdr:nvSpPr>
        <xdr:cNvPr id="535" name="円/楕円 534"/>
        <xdr:cNvSpPr/>
      </xdr:nvSpPr>
      <xdr:spPr>
        <a:xfrm>
          <a:off x="14541500" y="62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22217</xdr:rowOff>
    </xdr:from>
    <xdr:ext cx="534377" cy="259045"/>
    <xdr:sp macro="" textlink="">
      <xdr:nvSpPr>
        <xdr:cNvPr id="536" name="テキスト ボックス 535"/>
        <xdr:cNvSpPr txBox="1"/>
      </xdr:nvSpPr>
      <xdr:spPr>
        <a:xfrm>
          <a:off x="14325111" y="636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53,420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46007</xdr:rowOff>
    </xdr:from>
    <xdr:to>
      <xdr:col>20</xdr:col>
      <xdr:colOff>9525</xdr:colOff>
      <xdr:row>37</xdr:row>
      <xdr:rowOff>147607</xdr:rowOff>
    </xdr:to>
    <xdr:sp macro="" textlink="">
      <xdr:nvSpPr>
        <xdr:cNvPr id="537" name="円/楕円 536"/>
        <xdr:cNvSpPr/>
      </xdr:nvSpPr>
      <xdr:spPr>
        <a:xfrm>
          <a:off x="13652500" y="638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138734</xdr:rowOff>
    </xdr:from>
    <xdr:ext cx="534377" cy="259045"/>
    <xdr:sp macro="" textlink="">
      <xdr:nvSpPr>
        <xdr:cNvPr id="538" name="テキスト ボックス 537"/>
        <xdr:cNvSpPr txBox="1"/>
      </xdr:nvSpPr>
      <xdr:spPr>
        <a:xfrm>
          <a:off x="13436111" y="648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38,129</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54153</xdr:rowOff>
    </xdr:from>
    <xdr:to>
      <xdr:col>18</xdr:col>
      <xdr:colOff>492125</xdr:colOff>
      <xdr:row>35</xdr:row>
      <xdr:rowOff>155753</xdr:rowOff>
    </xdr:to>
    <xdr:sp macro="" textlink="">
      <xdr:nvSpPr>
        <xdr:cNvPr id="539" name="円/楕円 538"/>
        <xdr:cNvSpPr/>
      </xdr:nvSpPr>
      <xdr:spPr>
        <a:xfrm>
          <a:off x="12763500" y="605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830</xdr:rowOff>
    </xdr:from>
    <xdr:ext cx="534377" cy="259045"/>
    <xdr:sp macro="" textlink="">
      <xdr:nvSpPr>
        <xdr:cNvPr id="540" name="テキスト ボックス 539"/>
        <xdr:cNvSpPr txBox="1"/>
      </xdr:nvSpPr>
      <xdr:spPr>
        <a:xfrm>
          <a:off x="12547111" y="583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82,060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92875</xdr:rowOff>
    </xdr:from>
    <xdr:to>
      <xdr:col>23</xdr:col>
      <xdr:colOff>517525</xdr:colOff>
      <xdr:row>58</xdr:row>
      <xdr:rowOff>118048</xdr:rowOff>
    </xdr:to>
    <xdr:cxnSp macro="">
      <xdr:nvCxnSpPr>
        <xdr:cNvPr id="569" name="直線コネクタ 568"/>
        <xdr:cNvCxnSpPr/>
      </xdr:nvCxnSpPr>
      <xdr:spPr>
        <a:xfrm>
          <a:off x="15481300" y="10036975"/>
          <a:ext cx="838200" cy="25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121767</xdr:rowOff>
    </xdr:from>
    <xdr:ext cx="599010" cy="259045"/>
    <xdr:sp macro="" textlink="">
      <xdr:nvSpPr>
        <xdr:cNvPr id="570" name="教育費平均値テキスト"/>
        <xdr:cNvSpPr txBox="1"/>
      </xdr:nvSpPr>
      <xdr:spPr>
        <a:xfrm>
          <a:off x="16370300" y="9722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92875</xdr:rowOff>
    </xdr:from>
    <xdr:to>
      <xdr:col>22</xdr:col>
      <xdr:colOff>365125</xdr:colOff>
      <xdr:row>58</xdr:row>
      <xdr:rowOff>107854</xdr:rowOff>
    </xdr:to>
    <xdr:cxnSp macro="">
      <xdr:nvCxnSpPr>
        <xdr:cNvPr id="572" name="直線コネクタ 571"/>
        <xdr:cNvCxnSpPr/>
      </xdr:nvCxnSpPr>
      <xdr:spPr>
        <a:xfrm flipV="1">
          <a:off x="14592300" y="10036975"/>
          <a:ext cx="889000" cy="1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31249</xdr:rowOff>
    </xdr:from>
    <xdr:ext cx="599010" cy="259045"/>
    <xdr:sp macro="" textlink="">
      <xdr:nvSpPr>
        <xdr:cNvPr id="574" name="テキスト ボックス 573"/>
        <xdr:cNvSpPr txBox="1"/>
      </xdr:nvSpPr>
      <xdr:spPr>
        <a:xfrm>
          <a:off x="15181794"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107854</xdr:rowOff>
    </xdr:from>
    <xdr:to>
      <xdr:col>21</xdr:col>
      <xdr:colOff>161925</xdr:colOff>
      <xdr:row>58</xdr:row>
      <xdr:rowOff>120934</xdr:rowOff>
    </xdr:to>
    <xdr:cxnSp macro="">
      <xdr:nvCxnSpPr>
        <xdr:cNvPr id="575" name="直線コネクタ 574"/>
        <xdr:cNvCxnSpPr/>
      </xdr:nvCxnSpPr>
      <xdr:spPr>
        <a:xfrm flipV="1">
          <a:off x="13703300" y="10051954"/>
          <a:ext cx="889000" cy="1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40145</xdr:rowOff>
    </xdr:from>
    <xdr:ext cx="599010" cy="259045"/>
    <xdr:sp macro="" textlink="">
      <xdr:nvSpPr>
        <xdr:cNvPr id="577" name="テキスト ボックス 576"/>
        <xdr:cNvSpPr txBox="1"/>
      </xdr:nvSpPr>
      <xdr:spPr>
        <a:xfrm>
          <a:off x="14292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120934</xdr:rowOff>
    </xdr:from>
    <xdr:to>
      <xdr:col>19</xdr:col>
      <xdr:colOff>644525</xdr:colOff>
      <xdr:row>58</xdr:row>
      <xdr:rowOff>124658</xdr:rowOff>
    </xdr:to>
    <xdr:cxnSp macro="">
      <xdr:nvCxnSpPr>
        <xdr:cNvPr id="578" name="直線コネクタ 577"/>
        <xdr:cNvCxnSpPr/>
      </xdr:nvCxnSpPr>
      <xdr:spPr>
        <a:xfrm flipV="1">
          <a:off x="12814300" y="10065034"/>
          <a:ext cx="889000" cy="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46822</xdr:rowOff>
    </xdr:from>
    <xdr:ext cx="599010" cy="259045"/>
    <xdr:sp macro="" textlink="">
      <xdr:nvSpPr>
        <xdr:cNvPr id="580" name="テキスト ボックス 579"/>
        <xdr:cNvSpPr txBox="1"/>
      </xdr:nvSpPr>
      <xdr:spPr>
        <a:xfrm>
          <a:off x="13403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73677</xdr:rowOff>
    </xdr:from>
    <xdr:ext cx="599010" cy="259045"/>
    <xdr:sp macro="" textlink="">
      <xdr:nvSpPr>
        <xdr:cNvPr id="582" name="テキスト ボックス 581"/>
        <xdr:cNvSpPr txBox="1"/>
      </xdr:nvSpPr>
      <xdr:spPr>
        <a:xfrm>
          <a:off x="12514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67248</xdr:rowOff>
    </xdr:from>
    <xdr:to>
      <xdr:col>23</xdr:col>
      <xdr:colOff>568325</xdr:colOff>
      <xdr:row>58</xdr:row>
      <xdr:rowOff>168848</xdr:rowOff>
    </xdr:to>
    <xdr:sp macro="" textlink="">
      <xdr:nvSpPr>
        <xdr:cNvPr id="588" name="円/楕円 587"/>
        <xdr:cNvSpPr/>
      </xdr:nvSpPr>
      <xdr:spPr>
        <a:xfrm>
          <a:off x="16268700" y="1001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153625</xdr:rowOff>
    </xdr:from>
    <xdr:ext cx="534377" cy="259045"/>
    <xdr:sp macro="" textlink="">
      <xdr:nvSpPr>
        <xdr:cNvPr id="589" name="教育費該当値テキスト"/>
        <xdr:cNvSpPr txBox="1"/>
      </xdr:nvSpPr>
      <xdr:spPr>
        <a:xfrm>
          <a:off x="16370300" y="992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51,366</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42075</xdr:rowOff>
    </xdr:from>
    <xdr:to>
      <xdr:col>22</xdr:col>
      <xdr:colOff>415925</xdr:colOff>
      <xdr:row>58</xdr:row>
      <xdr:rowOff>143675</xdr:rowOff>
    </xdr:to>
    <xdr:sp macro="" textlink="">
      <xdr:nvSpPr>
        <xdr:cNvPr id="590" name="円/楕円 589"/>
        <xdr:cNvSpPr/>
      </xdr:nvSpPr>
      <xdr:spPr>
        <a:xfrm>
          <a:off x="15430500" y="998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134802</xdr:rowOff>
    </xdr:from>
    <xdr:ext cx="534377" cy="259045"/>
    <xdr:sp macro="" textlink="">
      <xdr:nvSpPr>
        <xdr:cNvPr id="591" name="テキスト ボックス 590"/>
        <xdr:cNvSpPr txBox="1"/>
      </xdr:nvSpPr>
      <xdr:spPr>
        <a:xfrm>
          <a:off x="15214111" y="1007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64,580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57054</xdr:rowOff>
    </xdr:from>
    <xdr:to>
      <xdr:col>21</xdr:col>
      <xdr:colOff>212725</xdr:colOff>
      <xdr:row>58</xdr:row>
      <xdr:rowOff>158654</xdr:rowOff>
    </xdr:to>
    <xdr:sp macro="" textlink="">
      <xdr:nvSpPr>
        <xdr:cNvPr id="592" name="円/楕円 591"/>
        <xdr:cNvSpPr/>
      </xdr:nvSpPr>
      <xdr:spPr>
        <a:xfrm>
          <a:off x="14541500" y="1000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149781</xdr:rowOff>
    </xdr:from>
    <xdr:ext cx="534377" cy="259045"/>
    <xdr:sp macro="" textlink="">
      <xdr:nvSpPr>
        <xdr:cNvPr id="593" name="テキスト ボックス 592"/>
        <xdr:cNvSpPr txBox="1"/>
      </xdr:nvSpPr>
      <xdr:spPr>
        <a:xfrm>
          <a:off x="14325111" y="1009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56,717</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70134</xdr:rowOff>
    </xdr:from>
    <xdr:to>
      <xdr:col>20</xdr:col>
      <xdr:colOff>9525</xdr:colOff>
      <xdr:row>59</xdr:row>
      <xdr:rowOff>284</xdr:rowOff>
    </xdr:to>
    <xdr:sp macro="" textlink="">
      <xdr:nvSpPr>
        <xdr:cNvPr id="594" name="円/楕円 593"/>
        <xdr:cNvSpPr/>
      </xdr:nvSpPr>
      <xdr:spPr>
        <a:xfrm>
          <a:off x="13652500" y="1001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162861</xdr:rowOff>
    </xdr:from>
    <xdr:ext cx="534377" cy="259045"/>
    <xdr:sp macro="" textlink="">
      <xdr:nvSpPr>
        <xdr:cNvPr id="595" name="テキスト ボックス 594"/>
        <xdr:cNvSpPr txBox="1"/>
      </xdr:nvSpPr>
      <xdr:spPr>
        <a:xfrm>
          <a:off x="13436111" y="1010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49,851</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73858</xdr:rowOff>
    </xdr:from>
    <xdr:to>
      <xdr:col>18</xdr:col>
      <xdr:colOff>492125</xdr:colOff>
      <xdr:row>59</xdr:row>
      <xdr:rowOff>4008</xdr:rowOff>
    </xdr:to>
    <xdr:sp macro="" textlink="">
      <xdr:nvSpPr>
        <xdr:cNvPr id="596" name="円/楕円 595"/>
        <xdr:cNvSpPr/>
      </xdr:nvSpPr>
      <xdr:spPr>
        <a:xfrm>
          <a:off x="12763500" y="1001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166585</xdr:rowOff>
    </xdr:from>
    <xdr:ext cx="534377" cy="259045"/>
    <xdr:sp macro="" textlink="">
      <xdr:nvSpPr>
        <xdr:cNvPr id="597" name="テキスト ボックス 596"/>
        <xdr:cNvSpPr txBox="1"/>
      </xdr:nvSpPr>
      <xdr:spPr>
        <a:xfrm>
          <a:off x="12547111" y="1011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47,896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40681</xdr:rowOff>
    </xdr:from>
    <xdr:to>
      <xdr:col>23</xdr:col>
      <xdr:colOff>517525</xdr:colOff>
      <xdr:row>79</xdr:row>
      <xdr:rowOff>44450</xdr:rowOff>
    </xdr:to>
    <xdr:cxnSp macro="">
      <xdr:nvCxnSpPr>
        <xdr:cNvPr id="626" name="直線コネクタ 625"/>
        <xdr:cNvCxnSpPr/>
      </xdr:nvCxnSpPr>
      <xdr:spPr>
        <a:xfrm>
          <a:off x="15481300" y="13585231"/>
          <a:ext cx="838200" cy="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40681</xdr:rowOff>
    </xdr:from>
    <xdr:to>
      <xdr:col>22</xdr:col>
      <xdr:colOff>365125</xdr:colOff>
      <xdr:row>79</xdr:row>
      <xdr:rowOff>43007</xdr:rowOff>
    </xdr:to>
    <xdr:cxnSp macro="">
      <xdr:nvCxnSpPr>
        <xdr:cNvPr id="629" name="直線コネクタ 628"/>
        <xdr:cNvCxnSpPr/>
      </xdr:nvCxnSpPr>
      <xdr:spPr>
        <a:xfrm flipV="1">
          <a:off x="14592300" y="13585231"/>
          <a:ext cx="889000" cy="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56399</xdr:rowOff>
    </xdr:from>
    <xdr:ext cx="534377" cy="259045"/>
    <xdr:sp macro="" textlink="">
      <xdr:nvSpPr>
        <xdr:cNvPr id="631" name="テキスト ボックス 630"/>
        <xdr:cNvSpPr txBox="1"/>
      </xdr:nvSpPr>
      <xdr:spPr>
        <a:xfrm>
          <a:off x="15214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43007</xdr:rowOff>
    </xdr:from>
    <xdr:to>
      <xdr:col>21</xdr:col>
      <xdr:colOff>161925</xdr:colOff>
      <xdr:row>79</xdr:row>
      <xdr:rowOff>43574</xdr:rowOff>
    </xdr:to>
    <xdr:cxnSp macro="">
      <xdr:nvCxnSpPr>
        <xdr:cNvPr id="632" name="直線コネクタ 631"/>
        <xdr:cNvCxnSpPr/>
      </xdr:nvCxnSpPr>
      <xdr:spPr>
        <a:xfrm flipV="1">
          <a:off x="13703300" y="13587557"/>
          <a:ext cx="889000" cy="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42637</xdr:rowOff>
    </xdr:from>
    <xdr:ext cx="534377" cy="259045"/>
    <xdr:sp macro="" textlink="">
      <xdr:nvSpPr>
        <xdr:cNvPr id="634" name="テキスト ボックス 633"/>
        <xdr:cNvSpPr txBox="1"/>
      </xdr:nvSpPr>
      <xdr:spPr>
        <a:xfrm>
          <a:off x="14325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43574</xdr:rowOff>
    </xdr:from>
    <xdr:to>
      <xdr:col>19</xdr:col>
      <xdr:colOff>644525</xdr:colOff>
      <xdr:row>79</xdr:row>
      <xdr:rowOff>44450</xdr:rowOff>
    </xdr:to>
    <xdr:cxnSp macro="">
      <xdr:nvCxnSpPr>
        <xdr:cNvPr id="635" name="直線コネクタ 634"/>
        <xdr:cNvCxnSpPr/>
      </xdr:nvCxnSpPr>
      <xdr:spPr>
        <a:xfrm flipV="1">
          <a:off x="12814300" y="13588124"/>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21396</xdr:rowOff>
    </xdr:from>
    <xdr:ext cx="534377" cy="259045"/>
    <xdr:sp macro="" textlink="">
      <xdr:nvSpPr>
        <xdr:cNvPr id="637" name="テキスト ボックス 636"/>
        <xdr:cNvSpPr txBox="1"/>
      </xdr:nvSpPr>
      <xdr:spPr>
        <a:xfrm>
          <a:off x="13436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28928</xdr:rowOff>
    </xdr:from>
    <xdr:ext cx="534377" cy="259045"/>
    <xdr:sp macro="" textlink="">
      <xdr:nvSpPr>
        <xdr:cNvPr id="639" name="テキスト ボックス 638"/>
        <xdr:cNvSpPr txBox="1"/>
      </xdr:nvSpPr>
      <xdr:spPr>
        <a:xfrm>
          <a:off x="12547111" y="132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5" name="円/楕円 64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161331</xdr:rowOff>
    </xdr:from>
    <xdr:to>
      <xdr:col>22</xdr:col>
      <xdr:colOff>415925</xdr:colOff>
      <xdr:row>79</xdr:row>
      <xdr:rowOff>91481</xdr:rowOff>
    </xdr:to>
    <xdr:sp macro="" textlink="">
      <xdr:nvSpPr>
        <xdr:cNvPr id="647" name="円/楕円 646"/>
        <xdr:cNvSpPr/>
      </xdr:nvSpPr>
      <xdr:spPr>
        <a:xfrm>
          <a:off x="15430500" y="1353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82608</xdr:rowOff>
    </xdr:from>
    <xdr:ext cx="378565" cy="259045"/>
    <xdr:sp macro="" textlink="">
      <xdr:nvSpPr>
        <xdr:cNvPr id="648" name="テキスト ボックス 647"/>
        <xdr:cNvSpPr txBox="1"/>
      </xdr:nvSpPr>
      <xdr:spPr>
        <a:xfrm>
          <a:off x="15292017" y="13627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163657</xdr:rowOff>
    </xdr:from>
    <xdr:to>
      <xdr:col>21</xdr:col>
      <xdr:colOff>212725</xdr:colOff>
      <xdr:row>79</xdr:row>
      <xdr:rowOff>93807</xdr:rowOff>
    </xdr:to>
    <xdr:sp macro="" textlink="">
      <xdr:nvSpPr>
        <xdr:cNvPr id="649" name="円/楕円 648"/>
        <xdr:cNvSpPr/>
      </xdr:nvSpPr>
      <xdr:spPr>
        <a:xfrm>
          <a:off x="14541500" y="1353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84934</xdr:rowOff>
    </xdr:from>
    <xdr:ext cx="378565" cy="259045"/>
    <xdr:sp macro="" textlink="">
      <xdr:nvSpPr>
        <xdr:cNvPr id="650" name="テキスト ボックス 649"/>
        <xdr:cNvSpPr txBox="1"/>
      </xdr:nvSpPr>
      <xdr:spPr>
        <a:xfrm>
          <a:off x="14403017" y="13629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164224</xdr:rowOff>
    </xdr:from>
    <xdr:to>
      <xdr:col>20</xdr:col>
      <xdr:colOff>9525</xdr:colOff>
      <xdr:row>79</xdr:row>
      <xdr:rowOff>94374</xdr:rowOff>
    </xdr:to>
    <xdr:sp macro="" textlink="">
      <xdr:nvSpPr>
        <xdr:cNvPr id="651" name="円/楕円 650"/>
        <xdr:cNvSpPr/>
      </xdr:nvSpPr>
      <xdr:spPr>
        <a:xfrm>
          <a:off x="13652500" y="1353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85501</xdr:rowOff>
    </xdr:from>
    <xdr:ext cx="378565" cy="259045"/>
    <xdr:sp macro="" textlink="">
      <xdr:nvSpPr>
        <xdr:cNvPr id="652" name="テキスト ボックス 651"/>
        <xdr:cNvSpPr txBox="1"/>
      </xdr:nvSpPr>
      <xdr:spPr>
        <a:xfrm>
          <a:off x="13514017" y="13630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3" name="円/楕円 65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4" name="テキスト ボックス 653"/>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92780</xdr:rowOff>
    </xdr:from>
    <xdr:to>
      <xdr:col>23</xdr:col>
      <xdr:colOff>517525</xdr:colOff>
      <xdr:row>98</xdr:row>
      <xdr:rowOff>103952</xdr:rowOff>
    </xdr:to>
    <xdr:cxnSp macro="">
      <xdr:nvCxnSpPr>
        <xdr:cNvPr id="683" name="直線コネクタ 682"/>
        <xdr:cNvCxnSpPr/>
      </xdr:nvCxnSpPr>
      <xdr:spPr>
        <a:xfrm flipV="1">
          <a:off x="15481300" y="16894880"/>
          <a:ext cx="838200" cy="1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2298</xdr:rowOff>
    </xdr:from>
    <xdr:ext cx="599010" cy="259045"/>
    <xdr:sp macro="" textlink="">
      <xdr:nvSpPr>
        <xdr:cNvPr id="684" name="公債費平均値テキスト"/>
        <xdr:cNvSpPr txBox="1"/>
      </xdr:nvSpPr>
      <xdr:spPr>
        <a:xfrm>
          <a:off x="16370300" y="16632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103952</xdr:rowOff>
    </xdr:from>
    <xdr:to>
      <xdr:col>22</xdr:col>
      <xdr:colOff>365125</xdr:colOff>
      <xdr:row>98</xdr:row>
      <xdr:rowOff>111199</xdr:rowOff>
    </xdr:to>
    <xdr:cxnSp macro="">
      <xdr:nvCxnSpPr>
        <xdr:cNvPr id="686" name="直線コネクタ 685"/>
        <xdr:cNvCxnSpPr/>
      </xdr:nvCxnSpPr>
      <xdr:spPr>
        <a:xfrm flipV="1">
          <a:off x="14592300" y="16906052"/>
          <a:ext cx="889000" cy="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97471</xdr:rowOff>
    </xdr:from>
    <xdr:ext cx="599010" cy="259045"/>
    <xdr:sp macro="" textlink="">
      <xdr:nvSpPr>
        <xdr:cNvPr id="688" name="テキスト ボックス 687"/>
        <xdr:cNvSpPr txBox="1"/>
      </xdr:nvSpPr>
      <xdr:spPr>
        <a:xfrm>
          <a:off x="15181794" y="1655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105115</xdr:rowOff>
    </xdr:from>
    <xdr:to>
      <xdr:col>21</xdr:col>
      <xdr:colOff>161925</xdr:colOff>
      <xdr:row>98</xdr:row>
      <xdr:rowOff>111199</xdr:rowOff>
    </xdr:to>
    <xdr:cxnSp macro="">
      <xdr:nvCxnSpPr>
        <xdr:cNvPr id="689" name="直線コネクタ 688"/>
        <xdr:cNvCxnSpPr/>
      </xdr:nvCxnSpPr>
      <xdr:spPr>
        <a:xfrm>
          <a:off x="13703300" y="16907215"/>
          <a:ext cx="889000" cy="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93939</xdr:rowOff>
    </xdr:from>
    <xdr:ext cx="599010" cy="259045"/>
    <xdr:sp macro="" textlink="">
      <xdr:nvSpPr>
        <xdr:cNvPr id="691" name="テキスト ボックス 690"/>
        <xdr:cNvSpPr txBox="1"/>
      </xdr:nvSpPr>
      <xdr:spPr>
        <a:xfrm>
          <a:off x="14292794" y="16553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101929</xdr:rowOff>
    </xdr:from>
    <xdr:to>
      <xdr:col>19</xdr:col>
      <xdr:colOff>644525</xdr:colOff>
      <xdr:row>98</xdr:row>
      <xdr:rowOff>105115</xdr:rowOff>
    </xdr:to>
    <xdr:cxnSp macro="">
      <xdr:nvCxnSpPr>
        <xdr:cNvPr id="692" name="直線コネクタ 691"/>
        <xdr:cNvCxnSpPr/>
      </xdr:nvCxnSpPr>
      <xdr:spPr>
        <a:xfrm>
          <a:off x="12814300" y="16904029"/>
          <a:ext cx="889000" cy="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86451</xdr:rowOff>
    </xdr:from>
    <xdr:ext cx="599010" cy="259045"/>
    <xdr:sp macro="" textlink="">
      <xdr:nvSpPr>
        <xdr:cNvPr id="694" name="テキスト ボックス 693"/>
        <xdr:cNvSpPr txBox="1"/>
      </xdr:nvSpPr>
      <xdr:spPr>
        <a:xfrm>
          <a:off x="13403794" y="16545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93115</xdr:rowOff>
    </xdr:from>
    <xdr:ext cx="599010" cy="259045"/>
    <xdr:sp macro="" textlink="">
      <xdr:nvSpPr>
        <xdr:cNvPr id="696" name="テキスト ボックス 695"/>
        <xdr:cNvSpPr txBox="1"/>
      </xdr:nvSpPr>
      <xdr:spPr>
        <a:xfrm>
          <a:off x="12514794" y="1655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41980</xdr:rowOff>
    </xdr:from>
    <xdr:to>
      <xdr:col>23</xdr:col>
      <xdr:colOff>568325</xdr:colOff>
      <xdr:row>98</xdr:row>
      <xdr:rowOff>143580</xdr:rowOff>
    </xdr:to>
    <xdr:sp macro="" textlink="">
      <xdr:nvSpPr>
        <xdr:cNvPr id="702" name="円/楕円 701"/>
        <xdr:cNvSpPr/>
      </xdr:nvSpPr>
      <xdr:spPr>
        <a:xfrm>
          <a:off x="16268700" y="1684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129298</xdr:rowOff>
    </xdr:from>
    <xdr:ext cx="534377" cy="259045"/>
    <xdr:sp macro="" textlink="">
      <xdr:nvSpPr>
        <xdr:cNvPr id="703" name="公債費該当値テキスト"/>
        <xdr:cNvSpPr txBox="1"/>
      </xdr:nvSpPr>
      <xdr:spPr>
        <a:xfrm>
          <a:off x="16370300" y="1675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96,945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53152</xdr:rowOff>
    </xdr:from>
    <xdr:to>
      <xdr:col>22</xdr:col>
      <xdr:colOff>415925</xdr:colOff>
      <xdr:row>98</xdr:row>
      <xdr:rowOff>154752</xdr:rowOff>
    </xdr:to>
    <xdr:sp macro="" textlink="">
      <xdr:nvSpPr>
        <xdr:cNvPr id="704" name="円/楕円 703"/>
        <xdr:cNvSpPr/>
      </xdr:nvSpPr>
      <xdr:spPr>
        <a:xfrm>
          <a:off x="15430500" y="1685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145879</xdr:rowOff>
    </xdr:from>
    <xdr:ext cx="534377" cy="259045"/>
    <xdr:sp macro="" textlink="">
      <xdr:nvSpPr>
        <xdr:cNvPr id="705" name="テキスト ボックス 704"/>
        <xdr:cNvSpPr txBox="1"/>
      </xdr:nvSpPr>
      <xdr:spPr>
        <a:xfrm>
          <a:off x="15214111" y="1694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88,148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60399</xdr:rowOff>
    </xdr:from>
    <xdr:to>
      <xdr:col>21</xdr:col>
      <xdr:colOff>212725</xdr:colOff>
      <xdr:row>98</xdr:row>
      <xdr:rowOff>161999</xdr:rowOff>
    </xdr:to>
    <xdr:sp macro="" textlink="">
      <xdr:nvSpPr>
        <xdr:cNvPr id="706" name="円/楕円 705"/>
        <xdr:cNvSpPr/>
      </xdr:nvSpPr>
      <xdr:spPr>
        <a:xfrm>
          <a:off x="14541500" y="1686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153126</xdr:rowOff>
    </xdr:from>
    <xdr:ext cx="534377" cy="259045"/>
    <xdr:sp macro="" textlink="">
      <xdr:nvSpPr>
        <xdr:cNvPr id="707" name="テキスト ボックス 706"/>
        <xdr:cNvSpPr txBox="1"/>
      </xdr:nvSpPr>
      <xdr:spPr>
        <a:xfrm>
          <a:off x="14325111" y="1695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82,441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54315</xdr:rowOff>
    </xdr:from>
    <xdr:to>
      <xdr:col>20</xdr:col>
      <xdr:colOff>9525</xdr:colOff>
      <xdr:row>98</xdr:row>
      <xdr:rowOff>155915</xdr:rowOff>
    </xdr:to>
    <xdr:sp macro="" textlink="">
      <xdr:nvSpPr>
        <xdr:cNvPr id="708" name="円/楕円 707"/>
        <xdr:cNvSpPr/>
      </xdr:nvSpPr>
      <xdr:spPr>
        <a:xfrm>
          <a:off x="13652500" y="1685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147042</xdr:rowOff>
    </xdr:from>
    <xdr:ext cx="534377" cy="259045"/>
    <xdr:sp macro="" textlink="">
      <xdr:nvSpPr>
        <xdr:cNvPr id="709" name="テキスト ボックス 708"/>
        <xdr:cNvSpPr txBox="1"/>
      </xdr:nvSpPr>
      <xdr:spPr>
        <a:xfrm>
          <a:off x="13436111" y="1694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87,233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51129</xdr:rowOff>
    </xdr:from>
    <xdr:to>
      <xdr:col>18</xdr:col>
      <xdr:colOff>492125</xdr:colOff>
      <xdr:row>98</xdr:row>
      <xdr:rowOff>152729</xdr:rowOff>
    </xdr:to>
    <xdr:sp macro="" textlink="">
      <xdr:nvSpPr>
        <xdr:cNvPr id="710" name="円/楕円 709"/>
        <xdr:cNvSpPr/>
      </xdr:nvSpPr>
      <xdr:spPr>
        <a:xfrm>
          <a:off x="12763500" y="1685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143856</xdr:rowOff>
    </xdr:from>
    <xdr:ext cx="534377" cy="259045"/>
    <xdr:sp macro="" textlink="">
      <xdr:nvSpPr>
        <xdr:cNvPr id="711" name="テキスト ボックス 710"/>
        <xdr:cNvSpPr txBox="1"/>
      </xdr:nvSpPr>
      <xdr:spPr>
        <a:xfrm>
          <a:off x="12547111" y="1694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89,741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50" name="テキスト ボックス 749"/>
        <xdr:cNvSpPr txBox="1"/>
      </xdr:nvSpPr>
      <xdr:spPr>
        <a:xfrm>
          <a:off x="20199427" y="64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142268</xdr:rowOff>
    </xdr:from>
    <xdr:ext cx="378565" cy="259045"/>
    <xdr:sp macro="" textlink="">
      <xdr:nvSpPr>
        <xdr:cNvPr id="753" name="テキスト ボックス 752"/>
        <xdr:cNvSpPr txBox="1"/>
      </xdr:nvSpPr>
      <xdr:spPr>
        <a:xfrm>
          <a:off x="19356017" y="648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131622</xdr:rowOff>
    </xdr:from>
    <xdr:ext cx="469744" cy="259045"/>
    <xdr:sp macro="" textlink="">
      <xdr:nvSpPr>
        <xdr:cNvPr id="755" name="テキスト ボックス 754"/>
        <xdr:cNvSpPr txBox="1"/>
      </xdr:nvSpPr>
      <xdr:spPr>
        <a:xfrm>
          <a:off x="18421427" y="64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類似団体平均と比較してコストが高く、かつ近年増加あるいは高止まりの傾向にあるものとして、衛生費が住民１人当たり１９７，３７５円、商工費が住民１人当たり６４，７５２円となっています。</a:t>
          </a:r>
        </a:p>
        <a:p>
          <a:r>
            <a:rPr kumimoji="1" lang="ja-JP" altLang="en-US" sz="1300">
              <a:latin typeface="ＭＳ Ｐゴシック"/>
            </a:rPr>
            <a:t>衛生費については、</a:t>
          </a:r>
          <a:r>
            <a:rPr kumimoji="1" lang="ja-JP" altLang="en-US" sz="1300">
              <a:solidFill>
                <a:sysClr val="windowText" lastClr="000000"/>
              </a:solidFill>
              <a:latin typeface="ＭＳ Ｐゴシック"/>
            </a:rPr>
            <a:t>町立診療所の民間委託料が高止まりの主な要因として考えられ、前年度決算額と比較して３．２％減となってはいますが、３８４百万円となっています。</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商工費については、スキー場の再整備及び更新等による観光特別会計への繰出金の増が主な要因であり、前年度決算額と比較して６８２．３％増の１２４百万円となっています。</a:t>
          </a:r>
        </a:p>
        <a:p>
          <a:r>
            <a:rPr kumimoji="1" lang="ja-JP" altLang="en-US" sz="1300">
              <a:latin typeface="ＭＳ Ｐゴシック"/>
            </a:rPr>
            <a:t>また、土木費についても類似団体平均を上回るうえ、近年増加傾向にあり、住民１人当たりのコストが１６０，２８４円となっています。</a:t>
          </a:r>
        </a:p>
        <a:p>
          <a:r>
            <a:rPr kumimoji="1" lang="ja-JP" altLang="en-US" sz="1300">
              <a:latin typeface="ＭＳ Ｐゴシック"/>
            </a:rPr>
            <a:t>これはインフラや公営住宅の更新整備の増加が主な要因として考えられ、</a:t>
          </a:r>
          <a:r>
            <a:rPr kumimoji="1" lang="ja-JP" altLang="en-US" sz="1300">
              <a:solidFill>
                <a:sysClr val="windowText" lastClr="000000"/>
              </a:solidFill>
              <a:latin typeface="ＭＳ Ｐゴシック"/>
            </a:rPr>
            <a:t>前年度決算額と比較して５．５％増の４０８百万円となっています。</a:t>
          </a:r>
        </a:p>
        <a:p>
          <a:r>
            <a:rPr kumimoji="1" lang="ja-JP" altLang="en-US" sz="1300">
              <a:latin typeface="ＭＳ Ｐゴシック"/>
            </a:rPr>
            <a:t>老朽化が著しく、更新時期を迎えるインフラや施設等が多くなっており、今後も更新整備等の増加が見込まれるため、計画的かつ効率的な施設・インフラ整備を図り、経費の削減に努めます。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北海道比布町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残高については、今まで増加傾向にありましたが、本年度においては若干の財源不足による取り崩しを行いました。また、実質収支額については、歳出全般の見直しが概ね図られていることから、良好な推移となっています。実質単年度収支については赤字となっており、過去の余剰金を取り崩して財政運営を行ったといえます。今後はさらに厳しい財政運営となっていくことが予想されますが、普通交付税の動向や地方債の発行状況等を注視し、健全な財政運営に努め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北海道比布町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一般会計及び全ての特別会計において、赤字額は生じていません。</a:t>
          </a:r>
        </a:p>
        <a:p>
          <a:r>
            <a:rPr kumimoji="1" lang="ja-JP" altLang="en-US" sz="1400">
              <a:latin typeface="ＭＳ ゴシック" pitchFamily="49" charset="-128"/>
              <a:ea typeface="ＭＳ ゴシック" pitchFamily="49" charset="-128"/>
            </a:rPr>
            <a:t>しかし、簡易水道事業特別会計と公共下水道事業特別会計については、昭和後期から平成初期にかけて発行した高金利の地方債の償還が今後も続くため、地方債の償還状況を踏まえた経営を行う必要があります。</a:t>
          </a:r>
        </a:p>
        <a:p>
          <a:r>
            <a:rPr kumimoji="1" lang="ja-JP" altLang="en-US" sz="1400">
              <a:latin typeface="ＭＳ ゴシック" pitchFamily="49" charset="-128"/>
              <a:ea typeface="ＭＳ ゴシック" pitchFamily="49" charset="-128"/>
            </a:rPr>
            <a:t>今後についても、各会計において健全な財政運営、企業経営に努めます。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4216833</v>
      </c>
      <c r="BO4" s="381"/>
      <c r="BP4" s="381"/>
      <c r="BQ4" s="381"/>
      <c r="BR4" s="381"/>
      <c r="BS4" s="381"/>
      <c r="BT4" s="381"/>
      <c r="BU4" s="382"/>
      <c r="BV4" s="380">
        <v>4136652</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8.9</v>
      </c>
      <c r="CU4" s="387"/>
      <c r="CV4" s="387"/>
      <c r="CW4" s="387"/>
      <c r="CX4" s="387"/>
      <c r="CY4" s="387"/>
      <c r="CZ4" s="387"/>
      <c r="DA4" s="388"/>
      <c r="DB4" s="386">
        <v>8.6</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4021496</v>
      </c>
      <c r="BO5" s="418"/>
      <c r="BP5" s="418"/>
      <c r="BQ5" s="418"/>
      <c r="BR5" s="418"/>
      <c r="BS5" s="418"/>
      <c r="BT5" s="418"/>
      <c r="BU5" s="419"/>
      <c r="BV5" s="417">
        <v>3927832</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81.2</v>
      </c>
      <c r="CU5" s="415"/>
      <c r="CV5" s="415"/>
      <c r="CW5" s="415"/>
      <c r="CX5" s="415"/>
      <c r="CY5" s="415"/>
      <c r="CZ5" s="415"/>
      <c r="DA5" s="416"/>
      <c r="DB5" s="414">
        <v>81.099999999999994</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195337</v>
      </c>
      <c r="BO6" s="418"/>
      <c r="BP6" s="418"/>
      <c r="BQ6" s="418"/>
      <c r="BR6" s="418"/>
      <c r="BS6" s="418"/>
      <c r="BT6" s="418"/>
      <c r="BU6" s="419"/>
      <c r="BV6" s="417">
        <v>208820</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84.4</v>
      </c>
      <c r="CU6" s="455"/>
      <c r="CV6" s="455"/>
      <c r="CW6" s="455"/>
      <c r="CX6" s="455"/>
      <c r="CY6" s="455"/>
      <c r="CZ6" s="455"/>
      <c r="DA6" s="456"/>
      <c r="DB6" s="454">
        <v>85.3</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254</v>
      </c>
      <c r="BO7" s="418"/>
      <c r="BP7" s="418"/>
      <c r="BQ7" s="418"/>
      <c r="BR7" s="418"/>
      <c r="BS7" s="418"/>
      <c r="BT7" s="418"/>
      <c r="BU7" s="419"/>
      <c r="BV7" s="417">
        <v>19100</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2187423</v>
      </c>
      <c r="CU7" s="418"/>
      <c r="CV7" s="418"/>
      <c r="CW7" s="418"/>
      <c r="CX7" s="418"/>
      <c r="CY7" s="418"/>
      <c r="CZ7" s="418"/>
      <c r="DA7" s="419"/>
      <c r="DB7" s="417">
        <v>2202195</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195083</v>
      </c>
      <c r="BO8" s="418"/>
      <c r="BP8" s="418"/>
      <c r="BQ8" s="418"/>
      <c r="BR8" s="418"/>
      <c r="BS8" s="418"/>
      <c r="BT8" s="418"/>
      <c r="BU8" s="419"/>
      <c r="BV8" s="417">
        <v>189720</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0.18</v>
      </c>
      <c r="CU8" s="458"/>
      <c r="CV8" s="458"/>
      <c r="CW8" s="458"/>
      <c r="CX8" s="458"/>
      <c r="CY8" s="458"/>
      <c r="CZ8" s="458"/>
      <c r="DA8" s="459"/>
      <c r="DB8" s="457">
        <v>0.18</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3777</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5363</v>
      </c>
      <c r="BO9" s="418"/>
      <c r="BP9" s="418"/>
      <c r="BQ9" s="418"/>
      <c r="BR9" s="418"/>
      <c r="BS9" s="418"/>
      <c r="BT9" s="418"/>
      <c r="BU9" s="419"/>
      <c r="BV9" s="417">
        <v>-36706</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11.5</v>
      </c>
      <c r="CU9" s="415"/>
      <c r="CV9" s="415"/>
      <c r="CW9" s="415"/>
      <c r="CX9" s="415"/>
      <c r="CY9" s="415"/>
      <c r="CZ9" s="415"/>
      <c r="DA9" s="416"/>
      <c r="DB9" s="414">
        <v>10.5</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4042</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738</v>
      </c>
      <c r="BO10" s="418"/>
      <c r="BP10" s="418"/>
      <c r="BQ10" s="418"/>
      <c r="BR10" s="418"/>
      <c r="BS10" s="418"/>
      <c r="BT10" s="418"/>
      <c r="BU10" s="419"/>
      <c r="BV10" s="417">
        <v>752</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3828</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97000</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3826</v>
      </c>
      <c r="S13" s="499"/>
      <c r="T13" s="499"/>
      <c r="U13" s="499"/>
      <c r="V13" s="500"/>
      <c r="W13" s="433" t="s">
        <v>123</v>
      </c>
      <c r="X13" s="434"/>
      <c r="Y13" s="434"/>
      <c r="Z13" s="434"/>
      <c r="AA13" s="434"/>
      <c r="AB13" s="424"/>
      <c r="AC13" s="468">
        <v>557</v>
      </c>
      <c r="AD13" s="469"/>
      <c r="AE13" s="469"/>
      <c r="AF13" s="469"/>
      <c r="AG13" s="508"/>
      <c r="AH13" s="468">
        <v>671</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-90899</v>
      </c>
      <c r="BO13" s="418"/>
      <c r="BP13" s="418"/>
      <c r="BQ13" s="418"/>
      <c r="BR13" s="418"/>
      <c r="BS13" s="418"/>
      <c r="BT13" s="418"/>
      <c r="BU13" s="419"/>
      <c r="BV13" s="417">
        <v>-35954</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9</v>
      </c>
      <c r="CU13" s="415"/>
      <c r="CV13" s="415"/>
      <c r="CW13" s="415"/>
      <c r="CX13" s="415"/>
      <c r="CY13" s="415"/>
      <c r="CZ13" s="415"/>
      <c r="DA13" s="416"/>
      <c r="DB13" s="414">
        <v>9.1999999999999993</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3874</v>
      </c>
      <c r="S14" s="499"/>
      <c r="T14" s="499"/>
      <c r="U14" s="499"/>
      <c r="V14" s="500"/>
      <c r="W14" s="407"/>
      <c r="X14" s="408"/>
      <c r="Y14" s="408"/>
      <c r="Z14" s="408"/>
      <c r="AA14" s="408"/>
      <c r="AB14" s="397"/>
      <c r="AC14" s="501">
        <v>28.8</v>
      </c>
      <c r="AD14" s="502"/>
      <c r="AE14" s="502"/>
      <c r="AF14" s="502"/>
      <c r="AG14" s="503"/>
      <c r="AH14" s="501">
        <v>32.6</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t="s">
        <v>120</v>
      </c>
      <c r="CU14" s="513"/>
      <c r="CV14" s="513"/>
      <c r="CW14" s="513"/>
      <c r="CX14" s="513"/>
      <c r="CY14" s="513"/>
      <c r="CZ14" s="513"/>
      <c r="DA14" s="514"/>
      <c r="DB14" s="512" t="s">
        <v>120</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3872</v>
      </c>
      <c r="S15" s="499"/>
      <c r="T15" s="499"/>
      <c r="U15" s="499"/>
      <c r="V15" s="500"/>
      <c r="W15" s="433" t="s">
        <v>130</v>
      </c>
      <c r="X15" s="434"/>
      <c r="Y15" s="434"/>
      <c r="Z15" s="434"/>
      <c r="AA15" s="434"/>
      <c r="AB15" s="424"/>
      <c r="AC15" s="468">
        <v>281</v>
      </c>
      <c r="AD15" s="469"/>
      <c r="AE15" s="469"/>
      <c r="AF15" s="469"/>
      <c r="AG15" s="508"/>
      <c r="AH15" s="468">
        <v>279</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362201</v>
      </c>
      <c r="BO15" s="381"/>
      <c r="BP15" s="381"/>
      <c r="BQ15" s="381"/>
      <c r="BR15" s="381"/>
      <c r="BS15" s="381"/>
      <c r="BT15" s="381"/>
      <c r="BU15" s="382"/>
      <c r="BV15" s="380">
        <v>361593</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14.5</v>
      </c>
      <c r="AD16" s="502"/>
      <c r="AE16" s="502"/>
      <c r="AF16" s="502"/>
      <c r="AG16" s="503"/>
      <c r="AH16" s="501">
        <v>13.6</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2026259</v>
      </c>
      <c r="BO16" s="418"/>
      <c r="BP16" s="418"/>
      <c r="BQ16" s="418"/>
      <c r="BR16" s="418"/>
      <c r="BS16" s="418"/>
      <c r="BT16" s="418"/>
      <c r="BU16" s="419"/>
      <c r="BV16" s="417">
        <v>2013461</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134</v>
      </c>
      <c r="S17" s="519"/>
      <c r="T17" s="519"/>
      <c r="U17" s="519"/>
      <c r="V17" s="520"/>
      <c r="W17" s="433" t="s">
        <v>137</v>
      </c>
      <c r="X17" s="434"/>
      <c r="Y17" s="434"/>
      <c r="Z17" s="434"/>
      <c r="AA17" s="434"/>
      <c r="AB17" s="424"/>
      <c r="AC17" s="468">
        <v>1094</v>
      </c>
      <c r="AD17" s="469"/>
      <c r="AE17" s="469"/>
      <c r="AF17" s="469"/>
      <c r="AG17" s="508"/>
      <c r="AH17" s="468">
        <v>1106</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441186</v>
      </c>
      <c r="BO17" s="418"/>
      <c r="BP17" s="418"/>
      <c r="BQ17" s="418"/>
      <c r="BR17" s="418"/>
      <c r="BS17" s="418"/>
      <c r="BT17" s="418"/>
      <c r="BU17" s="419"/>
      <c r="BV17" s="417">
        <v>441743</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139</v>
      </c>
      <c r="C18" s="460"/>
      <c r="D18" s="460"/>
      <c r="E18" s="529"/>
      <c r="F18" s="529"/>
      <c r="G18" s="529"/>
      <c r="H18" s="529"/>
      <c r="I18" s="529"/>
      <c r="J18" s="529"/>
      <c r="K18" s="529"/>
      <c r="L18" s="530">
        <v>86.9</v>
      </c>
      <c r="M18" s="530"/>
      <c r="N18" s="530"/>
      <c r="O18" s="530"/>
      <c r="P18" s="530"/>
      <c r="Q18" s="530"/>
      <c r="R18" s="531"/>
      <c r="S18" s="531"/>
      <c r="T18" s="531"/>
      <c r="U18" s="531"/>
      <c r="V18" s="532"/>
      <c r="W18" s="435"/>
      <c r="X18" s="436"/>
      <c r="Y18" s="436"/>
      <c r="Z18" s="436"/>
      <c r="AA18" s="436"/>
      <c r="AB18" s="427"/>
      <c r="AC18" s="533">
        <v>56.6</v>
      </c>
      <c r="AD18" s="534"/>
      <c r="AE18" s="534"/>
      <c r="AF18" s="534"/>
      <c r="AG18" s="535"/>
      <c r="AH18" s="533">
        <v>53.8</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1790865</v>
      </c>
      <c r="BO18" s="418"/>
      <c r="BP18" s="418"/>
      <c r="BQ18" s="418"/>
      <c r="BR18" s="418"/>
      <c r="BS18" s="418"/>
      <c r="BT18" s="418"/>
      <c r="BU18" s="419"/>
      <c r="BV18" s="417">
        <v>1804827</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141</v>
      </c>
      <c r="C19" s="460"/>
      <c r="D19" s="460"/>
      <c r="E19" s="529"/>
      <c r="F19" s="529"/>
      <c r="G19" s="529"/>
      <c r="H19" s="529"/>
      <c r="I19" s="529"/>
      <c r="J19" s="529"/>
      <c r="K19" s="529"/>
      <c r="L19" s="537">
        <v>43</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2564436</v>
      </c>
      <c r="BO19" s="418"/>
      <c r="BP19" s="418"/>
      <c r="BQ19" s="418"/>
      <c r="BR19" s="418"/>
      <c r="BS19" s="418"/>
      <c r="BT19" s="418"/>
      <c r="BU19" s="419"/>
      <c r="BV19" s="417">
        <v>2525552</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143</v>
      </c>
      <c r="C20" s="460"/>
      <c r="D20" s="460"/>
      <c r="E20" s="529"/>
      <c r="F20" s="529"/>
      <c r="G20" s="529"/>
      <c r="H20" s="529"/>
      <c r="I20" s="529"/>
      <c r="J20" s="529"/>
      <c r="K20" s="529"/>
      <c r="L20" s="537">
        <v>1586</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4160277</v>
      </c>
      <c r="BO23" s="418"/>
      <c r="BP23" s="418"/>
      <c r="BQ23" s="418"/>
      <c r="BR23" s="418"/>
      <c r="BS23" s="418"/>
      <c r="BT23" s="418"/>
      <c r="BU23" s="419"/>
      <c r="BV23" s="417">
        <v>4118595</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152</v>
      </c>
      <c r="F24" s="447"/>
      <c r="G24" s="447"/>
      <c r="H24" s="447"/>
      <c r="I24" s="447"/>
      <c r="J24" s="447"/>
      <c r="K24" s="448"/>
      <c r="L24" s="468">
        <v>1</v>
      </c>
      <c r="M24" s="469"/>
      <c r="N24" s="469"/>
      <c r="O24" s="469"/>
      <c r="P24" s="508"/>
      <c r="Q24" s="468">
        <v>6800</v>
      </c>
      <c r="R24" s="469"/>
      <c r="S24" s="469"/>
      <c r="T24" s="469"/>
      <c r="U24" s="469"/>
      <c r="V24" s="508"/>
      <c r="W24" s="563"/>
      <c r="X24" s="551"/>
      <c r="Y24" s="552"/>
      <c r="Z24" s="467" t="s">
        <v>153</v>
      </c>
      <c r="AA24" s="447"/>
      <c r="AB24" s="447"/>
      <c r="AC24" s="447"/>
      <c r="AD24" s="447"/>
      <c r="AE24" s="447"/>
      <c r="AF24" s="447"/>
      <c r="AG24" s="448"/>
      <c r="AH24" s="468">
        <v>64</v>
      </c>
      <c r="AI24" s="469"/>
      <c r="AJ24" s="469"/>
      <c r="AK24" s="469"/>
      <c r="AL24" s="508"/>
      <c r="AM24" s="468">
        <v>195136</v>
      </c>
      <c r="AN24" s="469"/>
      <c r="AO24" s="469"/>
      <c r="AP24" s="469"/>
      <c r="AQ24" s="469"/>
      <c r="AR24" s="508"/>
      <c r="AS24" s="468">
        <v>3049</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3775942</v>
      </c>
      <c r="BO24" s="418"/>
      <c r="BP24" s="418"/>
      <c r="BQ24" s="418"/>
      <c r="BR24" s="418"/>
      <c r="BS24" s="418"/>
      <c r="BT24" s="418"/>
      <c r="BU24" s="419"/>
      <c r="BV24" s="417">
        <v>3841140</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155</v>
      </c>
      <c r="F25" s="447"/>
      <c r="G25" s="447"/>
      <c r="H25" s="447"/>
      <c r="I25" s="447"/>
      <c r="J25" s="447"/>
      <c r="K25" s="448"/>
      <c r="L25" s="468">
        <v>1</v>
      </c>
      <c r="M25" s="469"/>
      <c r="N25" s="469"/>
      <c r="O25" s="469"/>
      <c r="P25" s="508"/>
      <c r="Q25" s="468">
        <v>5700</v>
      </c>
      <c r="R25" s="469"/>
      <c r="S25" s="469"/>
      <c r="T25" s="469"/>
      <c r="U25" s="469"/>
      <c r="V25" s="508"/>
      <c r="W25" s="563"/>
      <c r="X25" s="551"/>
      <c r="Y25" s="552"/>
      <c r="Z25" s="467" t="s">
        <v>156</v>
      </c>
      <c r="AA25" s="447"/>
      <c r="AB25" s="447"/>
      <c r="AC25" s="447"/>
      <c r="AD25" s="447"/>
      <c r="AE25" s="447"/>
      <c r="AF25" s="447"/>
      <c r="AG25" s="448"/>
      <c r="AH25" s="468" t="s">
        <v>120</v>
      </c>
      <c r="AI25" s="469"/>
      <c r="AJ25" s="469"/>
      <c r="AK25" s="469"/>
      <c r="AL25" s="508"/>
      <c r="AM25" s="468" t="s">
        <v>120</v>
      </c>
      <c r="AN25" s="469"/>
      <c r="AO25" s="469"/>
      <c r="AP25" s="469"/>
      <c r="AQ25" s="469"/>
      <c r="AR25" s="508"/>
      <c r="AS25" s="468" t="s">
        <v>120</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162312</v>
      </c>
      <c r="BO25" s="381"/>
      <c r="BP25" s="381"/>
      <c r="BQ25" s="381"/>
      <c r="BR25" s="381"/>
      <c r="BS25" s="381"/>
      <c r="BT25" s="381"/>
      <c r="BU25" s="382"/>
      <c r="BV25" s="380">
        <v>187034</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158</v>
      </c>
      <c r="F26" s="447"/>
      <c r="G26" s="447"/>
      <c r="H26" s="447"/>
      <c r="I26" s="447"/>
      <c r="J26" s="447"/>
      <c r="K26" s="448"/>
      <c r="L26" s="468">
        <v>1</v>
      </c>
      <c r="M26" s="469"/>
      <c r="N26" s="469"/>
      <c r="O26" s="469"/>
      <c r="P26" s="508"/>
      <c r="Q26" s="468">
        <v>5320</v>
      </c>
      <c r="R26" s="469"/>
      <c r="S26" s="469"/>
      <c r="T26" s="469"/>
      <c r="U26" s="469"/>
      <c r="V26" s="508"/>
      <c r="W26" s="563"/>
      <c r="X26" s="551"/>
      <c r="Y26" s="552"/>
      <c r="Z26" s="467" t="s">
        <v>159</v>
      </c>
      <c r="AA26" s="573"/>
      <c r="AB26" s="573"/>
      <c r="AC26" s="573"/>
      <c r="AD26" s="573"/>
      <c r="AE26" s="573"/>
      <c r="AF26" s="573"/>
      <c r="AG26" s="574"/>
      <c r="AH26" s="468" t="s">
        <v>120</v>
      </c>
      <c r="AI26" s="469"/>
      <c r="AJ26" s="469"/>
      <c r="AK26" s="469"/>
      <c r="AL26" s="508"/>
      <c r="AM26" s="468" t="s">
        <v>120</v>
      </c>
      <c r="AN26" s="469"/>
      <c r="AO26" s="469"/>
      <c r="AP26" s="469"/>
      <c r="AQ26" s="469"/>
      <c r="AR26" s="508"/>
      <c r="AS26" s="468" t="s">
        <v>120</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161</v>
      </c>
      <c r="F27" s="447"/>
      <c r="G27" s="447"/>
      <c r="H27" s="447"/>
      <c r="I27" s="447"/>
      <c r="J27" s="447"/>
      <c r="K27" s="448"/>
      <c r="L27" s="468">
        <v>1</v>
      </c>
      <c r="M27" s="469"/>
      <c r="N27" s="469"/>
      <c r="O27" s="469"/>
      <c r="P27" s="508"/>
      <c r="Q27" s="468">
        <v>2450</v>
      </c>
      <c r="R27" s="469"/>
      <c r="S27" s="469"/>
      <c r="T27" s="469"/>
      <c r="U27" s="469"/>
      <c r="V27" s="508"/>
      <c r="W27" s="563"/>
      <c r="X27" s="551"/>
      <c r="Y27" s="552"/>
      <c r="Z27" s="467" t="s">
        <v>162</v>
      </c>
      <c r="AA27" s="447"/>
      <c r="AB27" s="447"/>
      <c r="AC27" s="447"/>
      <c r="AD27" s="447"/>
      <c r="AE27" s="447"/>
      <c r="AF27" s="447"/>
      <c r="AG27" s="448"/>
      <c r="AH27" s="468" t="s">
        <v>120</v>
      </c>
      <c r="AI27" s="469"/>
      <c r="AJ27" s="469"/>
      <c r="AK27" s="469"/>
      <c r="AL27" s="508"/>
      <c r="AM27" s="468" t="s">
        <v>120</v>
      </c>
      <c r="AN27" s="469"/>
      <c r="AO27" s="469"/>
      <c r="AP27" s="469"/>
      <c r="AQ27" s="469"/>
      <c r="AR27" s="508"/>
      <c r="AS27" s="468" t="s">
        <v>120</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t="s">
        <v>120</v>
      </c>
      <c r="BO27" s="587"/>
      <c r="BP27" s="587"/>
      <c r="BQ27" s="587"/>
      <c r="BR27" s="587"/>
      <c r="BS27" s="587"/>
      <c r="BT27" s="587"/>
      <c r="BU27" s="588"/>
      <c r="BV27" s="586" t="s">
        <v>120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164</v>
      </c>
      <c r="F28" s="447"/>
      <c r="G28" s="447"/>
      <c r="H28" s="447"/>
      <c r="I28" s="447"/>
      <c r="J28" s="447"/>
      <c r="K28" s="448"/>
      <c r="L28" s="468">
        <v>1</v>
      </c>
      <c r="M28" s="469"/>
      <c r="N28" s="469"/>
      <c r="O28" s="469"/>
      <c r="P28" s="508"/>
      <c r="Q28" s="468">
        <v>1840</v>
      </c>
      <c r="R28" s="469"/>
      <c r="S28" s="469"/>
      <c r="T28" s="469"/>
      <c r="U28" s="469"/>
      <c r="V28" s="508"/>
      <c r="W28" s="563"/>
      <c r="X28" s="551"/>
      <c r="Y28" s="552"/>
      <c r="Z28" s="467" t="s">
        <v>165</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919636</v>
      </c>
      <c r="BO28" s="381"/>
      <c r="BP28" s="381"/>
      <c r="BQ28" s="381"/>
      <c r="BR28" s="381"/>
      <c r="BS28" s="381"/>
      <c r="BT28" s="381"/>
      <c r="BU28" s="382"/>
      <c r="BV28" s="380">
        <v>923898</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168</v>
      </c>
      <c r="F29" s="447"/>
      <c r="G29" s="447"/>
      <c r="H29" s="447"/>
      <c r="I29" s="447"/>
      <c r="J29" s="447"/>
      <c r="K29" s="448"/>
      <c r="L29" s="468">
        <v>7</v>
      </c>
      <c r="M29" s="469"/>
      <c r="N29" s="469"/>
      <c r="O29" s="469"/>
      <c r="P29" s="508"/>
      <c r="Q29" s="468">
        <v>1630</v>
      </c>
      <c r="R29" s="469"/>
      <c r="S29" s="469"/>
      <c r="T29" s="469"/>
      <c r="U29" s="469"/>
      <c r="V29" s="508"/>
      <c r="W29" s="564"/>
      <c r="X29" s="565"/>
      <c r="Y29" s="566"/>
      <c r="Z29" s="467" t="s">
        <v>169</v>
      </c>
      <c r="AA29" s="447"/>
      <c r="AB29" s="447"/>
      <c r="AC29" s="447"/>
      <c r="AD29" s="447"/>
      <c r="AE29" s="447"/>
      <c r="AF29" s="447"/>
      <c r="AG29" s="448"/>
      <c r="AH29" s="468">
        <v>64</v>
      </c>
      <c r="AI29" s="469"/>
      <c r="AJ29" s="469"/>
      <c r="AK29" s="469"/>
      <c r="AL29" s="508"/>
      <c r="AM29" s="468">
        <v>195136</v>
      </c>
      <c r="AN29" s="469"/>
      <c r="AO29" s="469"/>
      <c r="AP29" s="469"/>
      <c r="AQ29" s="469"/>
      <c r="AR29" s="508"/>
      <c r="AS29" s="468">
        <v>3049</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79436</v>
      </c>
      <c r="BO29" s="418"/>
      <c r="BP29" s="418"/>
      <c r="BQ29" s="418"/>
      <c r="BR29" s="418"/>
      <c r="BS29" s="418"/>
      <c r="BT29" s="418"/>
      <c r="BU29" s="419"/>
      <c r="BV29" s="417">
        <v>79311</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97.5</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1113501</v>
      </c>
      <c r="BO30" s="587"/>
      <c r="BP30" s="587"/>
      <c r="BQ30" s="587"/>
      <c r="BR30" s="587"/>
      <c r="BS30" s="587"/>
      <c r="BT30" s="587"/>
      <c r="BU30" s="588"/>
      <c r="BV30" s="586">
        <v>1231744</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5</v>
      </c>
      <c r="BF34" s="598"/>
      <c r="BG34" s="599" t="str">
        <f>IF('各会計、関係団体の財政状況及び健全化判断比率'!B31="","",'各会計、関係団体の財政状況及び健全化判断比率'!B31)</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大雪浄化組合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6</v>
      </c>
      <c r="BF35" s="598"/>
      <c r="BG35" s="599" t="str">
        <f>IF('各会計、関係団体の財政状況及び健全化判断比率'!B32="","",'各会計、関係団体の財政状況及び健全化判断比率'!B32)</f>
        <v>公共下水道事業特別会計</v>
      </c>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大雪消防組合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7</v>
      </c>
      <c r="BF36" s="598"/>
      <c r="BG36" s="599" t="str">
        <f>IF('各会計、関係団体の財政状況及び健全化判断比率'!B33="","",'各会計、関係団体の財政状況及び健全化判断比率'!B33)</f>
        <v>観光事業特別会計</v>
      </c>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上川教育研修センター組合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愛別町外3町塵芥処理組合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上川広域滞納整理機構</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4" t="s">
        <v>523</v>
      </c>
      <c r="D34" s="1184"/>
      <c r="E34" s="1185"/>
      <c r="F34" s="32">
        <v>7.33</v>
      </c>
      <c r="G34" s="33">
        <v>8.7200000000000006</v>
      </c>
      <c r="H34" s="33">
        <v>10.65</v>
      </c>
      <c r="I34" s="33">
        <v>8.61</v>
      </c>
      <c r="J34" s="34">
        <v>8.91</v>
      </c>
      <c r="K34" s="22"/>
      <c r="L34" s="22"/>
      <c r="M34" s="22"/>
      <c r="N34" s="22"/>
      <c r="O34" s="22"/>
      <c r="P34" s="22"/>
    </row>
    <row r="35" spans="1:16" ht="39" customHeight="1" x14ac:dyDescent="0.15">
      <c r="A35" s="22"/>
      <c r="B35" s="35"/>
      <c r="C35" s="1178" t="s">
        <v>524</v>
      </c>
      <c r="D35" s="1179"/>
      <c r="E35" s="1180"/>
      <c r="F35" s="36">
        <v>2.6</v>
      </c>
      <c r="G35" s="37">
        <v>2.0699999999999998</v>
      </c>
      <c r="H35" s="37">
        <v>1.0900000000000001</v>
      </c>
      <c r="I35" s="37">
        <v>7.0000000000000007E-2</v>
      </c>
      <c r="J35" s="38">
        <v>0.65</v>
      </c>
      <c r="K35" s="22"/>
      <c r="L35" s="22"/>
      <c r="M35" s="22"/>
      <c r="N35" s="22"/>
      <c r="O35" s="22"/>
      <c r="P35" s="22"/>
    </row>
    <row r="36" spans="1:16" ht="39" customHeight="1" x14ac:dyDescent="0.15">
      <c r="A36" s="22"/>
      <c r="B36" s="35"/>
      <c r="C36" s="1178" t="s">
        <v>525</v>
      </c>
      <c r="D36" s="1179"/>
      <c r="E36" s="1180"/>
      <c r="F36" s="36">
        <v>0.43</v>
      </c>
      <c r="G36" s="37">
        <v>0.48</v>
      </c>
      <c r="H36" s="37">
        <v>0.72</v>
      </c>
      <c r="I36" s="37">
        <v>0.63</v>
      </c>
      <c r="J36" s="38">
        <v>0.59</v>
      </c>
      <c r="K36" s="22"/>
      <c r="L36" s="22"/>
      <c r="M36" s="22"/>
      <c r="N36" s="22"/>
      <c r="O36" s="22"/>
      <c r="P36" s="22"/>
    </row>
    <row r="37" spans="1:16" ht="39" customHeight="1" x14ac:dyDescent="0.15">
      <c r="A37" s="22"/>
      <c r="B37" s="35"/>
      <c r="C37" s="1178" t="s">
        <v>526</v>
      </c>
      <c r="D37" s="1179"/>
      <c r="E37" s="1180"/>
      <c r="F37" s="36">
        <v>0.06</v>
      </c>
      <c r="G37" s="37">
        <v>0.16</v>
      </c>
      <c r="H37" s="37">
        <v>0.13</v>
      </c>
      <c r="I37" s="37">
        <v>0.09</v>
      </c>
      <c r="J37" s="38">
        <v>0.18</v>
      </c>
      <c r="K37" s="22"/>
      <c r="L37" s="22"/>
      <c r="M37" s="22"/>
      <c r="N37" s="22"/>
      <c r="O37" s="22"/>
      <c r="P37" s="22"/>
    </row>
    <row r="38" spans="1:16" ht="39" customHeight="1" x14ac:dyDescent="0.15">
      <c r="A38" s="22"/>
      <c r="B38" s="35"/>
      <c r="C38" s="1178" t="s">
        <v>527</v>
      </c>
      <c r="D38" s="1179"/>
      <c r="E38" s="1180"/>
      <c r="F38" s="36">
        <v>0.06</v>
      </c>
      <c r="G38" s="37">
        <v>0.11</v>
      </c>
      <c r="H38" s="37">
        <v>7.0000000000000007E-2</v>
      </c>
      <c r="I38" s="37">
        <v>0.16</v>
      </c>
      <c r="J38" s="38">
        <v>0.15</v>
      </c>
      <c r="K38" s="22"/>
      <c r="L38" s="22"/>
      <c r="M38" s="22"/>
      <c r="N38" s="22"/>
      <c r="O38" s="22"/>
      <c r="P38" s="22"/>
    </row>
    <row r="39" spans="1:16" ht="39" customHeight="1" x14ac:dyDescent="0.15">
      <c r="A39" s="22"/>
      <c r="B39" s="35"/>
      <c r="C39" s="1178" t="s">
        <v>528</v>
      </c>
      <c r="D39" s="1179"/>
      <c r="E39" s="1180"/>
      <c r="F39" s="36">
        <v>0.52</v>
      </c>
      <c r="G39" s="37">
        <v>0.02</v>
      </c>
      <c r="H39" s="37">
        <v>0.03</v>
      </c>
      <c r="I39" s="37">
        <v>0</v>
      </c>
      <c r="J39" s="38">
        <v>0.02</v>
      </c>
      <c r="K39" s="22"/>
      <c r="L39" s="22"/>
      <c r="M39" s="22"/>
      <c r="N39" s="22"/>
      <c r="O39" s="22"/>
      <c r="P39" s="22"/>
    </row>
    <row r="40" spans="1:16" ht="39" customHeight="1" x14ac:dyDescent="0.15">
      <c r="A40" s="22"/>
      <c r="B40" s="35"/>
      <c r="C40" s="1178" t="s">
        <v>529</v>
      </c>
      <c r="D40" s="1179"/>
      <c r="E40" s="1180"/>
      <c r="F40" s="36">
        <v>0.03</v>
      </c>
      <c r="G40" s="37">
        <v>0</v>
      </c>
      <c r="H40" s="37">
        <v>0</v>
      </c>
      <c r="I40" s="37">
        <v>0</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530</v>
      </c>
      <c r="D42" s="1179"/>
      <c r="E42" s="1180"/>
      <c r="F42" s="36" t="s">
        <v>476</v>
      </c>
      <c r="G42" s="37" t="s">
        <v>476</v>
      </c>
      <c r="H42" s="37" t="s">
        <v>476</v>
      </c>
      <c r="I42" s="37" t="s">
        <v>476</v>
      </c>
      <c r="J42" s="38" t="s">
        <v>476</v>
      </c>
      <c r="K42" s="22"/>
      <c r="L42" s="22"/>
      <c r="M42" s="22"/>
      <c r="N42" s="22"/>
      <c r="O42" s="22"/>
      <c r="P42" s="22"/>
    </row>
    <row r="43" spans="1:16" ht="39" customHeight="1" thickBot="1" x14ac:dyDescent="0.2">
      <c r="A43" s="22"/>
      <c r="B43" s="40"/>
      <c r="C43" s="1181" t="s">
        <v>531</v>
      </c>
      <c r="D43" s="1182"/>
      <c r="E43" s="1183"/>
      <c r="F43" s="41">
        <v>1.1200000000000001</v>
      </c>
      <c r="G43" s="42">
        <v>0.99</v>
      </c>
      <c r="H43" s="42">
        <v>0.31</v>
      </c>
      <c r="I43" s="42" t="s">
        <v>476</v>
      </c>
      <c r="J43" s="43" t="s">
        <v>476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364</v>
      </c>
      <c r="L45" s="60">
        <v>349</v>
      </c>
      <c r="M45" s="60">
        <v>323</v>
      </c>
      <c r="N45" s="60">
        <v>341</v>
      </c>
      <c r="O45" s="61">
        <v>371</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476</v>
      </c>
      <c r="L46" s="64" t="s">
        <v>476</v>
      </c>
      <c r="M46" s="64" t="s">
        <v>476</v>
      </c>
      <c r="N46" s="64" t="s">
        <v>476</v>
      </c>
      <c r="O46" s="65" t="s">
        <v>476</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476</v>
      </c>
      <c r="L47" s="64" t="s">
        <v>476</v>
      </c>
      <c r="M47" s="64" t="s">
        <v>476</v>
      </c>
      <c r="N47" s="64" t="s">
        <v>476</v>
      </c>
      <c r="O47" s="65" t="s">
        <v>476</v>
      </c>
      <c r="P47" s="48"/>
      <c r="Q47" s="48"/>
      <c r="R47" s="48"/>
      <c r="S47" s="48"/>
      <c r="T47" s="48"/>
      <c r="U47" s="48"/>
    </row>
    <row r="48" spans="1:21" ht="30.75" customHeight="1" x14ac:dyDescent="0.15">
      <c r="A48" s="48"/>
      <c r="B48" s="1196"/>
      <c r="C48" s="1197"/>
      <c r="D48" s="62"/>
      <c r="E48" s="1188" t="s">
        <v>15</v>
      </c>
      <c r="F48" s="1188"/>
      <c r="G48" s="1188"/>
      <c r="H48" s="1188"/>
      <c r="I48" s="1188"/>
      <c r="J48" s="1189"/>
      <c r="K48" s="63">
        <v>193</v>
      </c>
      <c r="L48" s="64">
        <v>216</v>
      </c>
      <c r="M48" s="64">
        <v>206</v>
      </c>
      <c r="N48" s="64">
        <v>208</v>
      </c>
      <c r="O48" s="65">
        <v>202</v>
      </c>
      <c r="P48" s="48"/>
      <c r="Q48" s="48"/>
      <c r="R48" s="48"/>
      <c r="S48" s="48"/>
      <c r="T48" s="48"/>
      <c r="U48" s="48"/>
    </row>
    <row r="49" spans="1:21" ht="30.75" customHeight="1" x14ac:dyDescent="0.15">
      <c r="A49" s="48"/>
      <c r="B49" s="1196"/>
      <c r="C49" s="1197"/>
      <c r="D49" s="62"/>
      <c r="E49" s="1188" t="s">
        <v>16</v>
      </c>
      <c r="F49" s="1188"/>
      <c r="G49" s="1188"/>
      <c r="H49" s="1188"/>
      <c r="I49" s="1188"/>
      <c r="J49" s="1189"/>
      <c r="K49" s="63">
        <v>7</v>
      </c>
      <c r="L49" s="64">
        <v>2</v>
      </c>
      <c r="M49" s="64">
        <v>0</v>
      </c>
      <c r="N49" s="64" t="s">
        <v>476</v>
      </c>
      <c r="O49" s="65" t="s">
        <v>476</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476</v>
      </c>
      <c r="L50" s="64" t="s">
        <v>476</v>
      </c>
      <c r="M50" s="64" t="s">
        <v>476</v>
      </c>
      <c r="N50" s="64" t="s">
        <v>476</v>
      </c>
      <c r="O50" s="65" t="s">
        <v>476</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476</v>
      </c>
      <c r="L51" s="64" t="s">
        <v>476</v>
      </c>
      <c r="M51" s="64" t="s">
        <v>476</v>
      </c>
      <c r="N51" s="64" t="s">
        <v>476</v>
      </c>
      <c r="O51" s="65" t="s">
        <v>476</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360</v>
      </c>
      <c r="L52" s="64">
        <v>377</v>
      </c>
      <c r="M52" s="64">
        <v>368</v>
      </c>
      <c r="N52" s="64">
        <v>379</v>
      </c>
      <c r="O52" s="65">
        <v>396</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204</v>
      </c>
      <c r="L53" s="69">
        <v>190</v>
      </c>
      <c r="M53" s="69">
        <v>161</v>
      </c>
      <c r="N53" s="69">
        <v>170</v>
      </c>
      <c r="O53" s="70">
        <v>177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202" t="s">
        <v>24</v>
      </c>
      <c r="C41" s="1203"/>
      <c r="D41" s="81"/>
      <c r="E41" s="1208" t="s">
        <v>25</v>
      </c>
      <c r="F41" s="1208"/>
      <c r="G41" s="1208"/>
      <c r="H41" s="1209"/>
      <c r="I41" s="82">
        <v>3785</v>
      </c>
      <c r="J41" s="83">
        <v>3746</v>
      </c>
      <c r="K41" s="83">
        <v>3944</v>
      </c>
      <c r="L41" s="83">
        <v>4119</v>
      </c>
      <c r="M41" s="84">
        <v>4160</v>
      </c>
    </row>
    <row r="42" spans="2:13" ht="27.75" customHeight="1" x14ac:dyDescent="0.15">
      <c r="B42" s="1204"/>
      <c r="C42" s="1205"/>
      <c r="D42" s="85"/>
      <c r="E42" s="1210" t="s">
        <v>26</v>
      </c>
      <c r="F42" s="1210"/>
      <c r="G42" s="1210"/>
      <c r="H42" s="1211"/>
      <c r="I42" s="86" t="s">
        <v>476</v>
      </c>
      <c r="J42" s="87" t="s">
        <v>476</v>
      </c>
      <c r="K42" s="87" t="s">
        <v>476</v>
      </c>
      <c r="L42" s="87" t="s">
        <v>476</v>
      </c>
      <c r="M42" s="88" t="s">
        <v>476</v>
      </c>
    </row>
    <row r="43" spans="2:13" ht="27.75" customHeight="1" x14ac:dyDescent="0.15">
      <c r="B43" s="1204"/>
      <c r="C43" s="1205"/>
      <c r="D43" s="85"/>
      <c r="E43" s="1210" t="s">
        <v>27</v>
      </c>
      <c r="F43" s="1210"/>
      <c r="G43" s="1210"/>
      <c r="H43" s="1211"/>
      <c r="I43" s="86">
        <v>1504</v>
      </c>
      <c r="J43" s="87">
        <v>1431</v>
      </c>
      <c r="K43" s="87">
        <v>1303</v>
      </c>
      <c r="L43" s="87">
        <v>1156</v>
      </c>
      <c r="M43" s="88">
        <v>1462</v>
      </c>
    </row>
    <row r="44" spans="2:13" ht="27.75" customHeight="1" x14ac:dyDescent="0.15">
      <c r="B44" s="1204"/>
      <c r="C44" s="1205"/>
      <c r="D44" s="85"/>
      <c r="E44" s="1210" t="s">
        <v>28</v>
      </c>
      <c r="F44" s="1210"/>
      <c r="G44" s="1210"/>
      <c r="H44" s="1211"/>
      <c r="I44" s="86">
        <v>2</v>
      </c>
      <c r="J44" s="87" t="s">
        <v>476</v>
      </c>
      <c r="K44" s="87" t="s">
        <v>476</v>
      </c>
      <c r="L44" s="87" t="s">
        <v>476</v>
      </c>
      <c r="M44" s="88" t="s">
        <v>476</v>
      </c>
    </row>
    <row r="45" spans="2:13" ht="27.75" customHeight="1" x14ac:dyDescent="0.15">
      <c r="B45" s="1204"/>
      <c r="C45" s="1205"/>
      <c r="D45" s="85"/>
      <c r="E45" s="1210" t="s">
        <v>29</v>
      </c>
      <c r="F45" s="1210"/>
      <c r="G45" s="1210"/>
      <c r="H45" s="1211"/>
      <c r="I45" s="86">
        <v>697</v>
      </c>
      <c r="J45" s="87">
        <v>689</v>
      </c>
      <c r="K45" s="87">
        <v>659</v>
      </c>
      <c r="L45" s="87">
        <v>620</v>
      </c>
      <c r="M45" s="88">
        <v>610</v>
      </c>
    </row>
    <row r="46" spans="2:13" ht="27.75" customHeight="1" x14ac:dyDescent="0.15">
      <c r="B46" s="1204"/>
      <c r="C46" s="1205"/>
      <c r="D46" s="89"/>
      <c r="E46" s="1210" t="s">
        <v>30</v>
      </c>
      <c r="F46" s="1210"/>
      <c r="G46" s="1210"/>
      <c r="H46" s="1211"/>
      <c r="I46" s="86" t="s">
        <v>476</v>
      </c>
      <c r="J46" s="87" t="s">
        <v>476</v>
      </c>
      <c r="K46" s="87" t="s">
        <v>476</v>
      </c>
      <c r="L46" s="87" t="s">
        <v>476</v>
      </c>
      <c r="M46" s="88" t="s">
        <v>476</v>
      </c>
    </row>
    <row r="47" spans="2:13" ht="27.75" customHeight="1" x14ac:dyDescent="0.15">
      <c r="B47" s="1204"/>
      <c r="C47" s="1205"/>
      <c r="D47" s="90"/>
      <c r="E47" s="1212" t="s">
        <v>31</v>
      </c>
      <c r="F47" s="1213"/>
      <c r="G47" s="1213"/>
      <c r="H47" s="1214"/>
      <c r="I47" s="86" t="s">
        <v>476</v>
      </c>
      <c r="J47" s="87" t="s">
        <v>476</v>
      </c>
      <c r="K47" s="87" t="s">
        <v>476</v>
      </c>
      <c r="L47" s="87" t="s">
        <v>476</v>
      </c>
      <c r="M47" s="88" t="s">
        <v>476</v>
      </c>
    </row>
    <row r="48" spans="2:13" ht="27.75" customHeight="1" x14ac:dyDescent="0.15">
      <c r="B48" s="1204"/>
      <c r="C48" s="1205"/>
      <c r="D48" s="85"/>
      <c r="E48" s="1210" t="s">
        <v>32</v>
      </c>
      <c r="F48" s="1210"/>
      <c r="G48" s="1210"/>
      <c r="H48" s="1211"/>
      <c r="I48" s="86" t="s">
        <v>476</v>
      </c>
      <c r="J48" s="87" t="s">
        <v>476</v>
      </c>
      <c r="K48" s="87" t="s">
        <v>476</v>
      </c>
      <c r="L48" s="87" t="s">
        <v>476</v>
      </c>
      <c r="M48" s="88" t="s">
        <v>476</v>
      </c>
    </row>
    <row r="49" spans="2:13" ht="27.75" customHeight="1" x14ac:dyDescent="0.15">
      <c r="B49" s="1206"/>
      <c r="C49" s="1207"/>
      <c r="D49" s="85"/>
      <c r="E49" s="1210" t="s">
        <v>33</v>
      </c>
      <c r="F49" s="1210"/>
      <c r="G49" s="1210"/>
      <c r="H49" s="1211"/>
      <c r="I49" s="86" t="s">
        <v>476</v>
      </c>
      <c r="J49" s="87" t="s">
        <v>476</v>
      </c>
      <c r="K49" s="87" t="s">
        <v>476</v>
      </c>
      <c r="L49" s="87" t="s">
        <v>476</v>
      </c>
      <c r="M49" s="88" t="s">
        <v>476</v>
      </c>
    </row>
    <row r="50" spans="2:13" ht="27.75" customHeight="1" x14ac:dyDescent="0.15">
      <c r="B50" s="1215" t="s">
        <v>34</v>
      </c>
      <c r="C50" s="1216"/>
      <c r="D50" s="91"/>
      <c r="E50" s="1210" t="s">
        <v>35</v>
      </c>
      <c r="F50" s="1210"/>
      <c r="G50" s="1210"/>
      <c r="H50" s="1211"/>
      <c r="I50" s="86">
        <v>1797</v>
      </c>
      <c r="J50" s="87">
        <v>1943</v>
      </c>
      <c r="K50" s="87">
        <v>2064</v>
      </c>
      <c r="L50" s="87">
        <v>2250</v>
      </c>
      <c r="M50" s="88">
        <v>2123</v>
      </c>
    </row>
    <row r="51" spans="2:13" ht="27.75" customHeight="1" x14ac:dyDescent="0.15">
      <c r="B51" s="1204"/>
      <c r="C51" s="1205"/>
      <c r="D51" s="85"/>
      <c r="E51" s="1210" t="s">
        <v>36</v>
      </c>
      <c r="F51" s="1210"/>
      <c r="G51" s="1210"/>
      <c r="H51" s="1211"/>
      <c r="I51" s="86">
        <v>806</v>
      </c>
      <c r="J51" s="87">
        <v>757</v>
      </c>
      <c r="K51" s="87">
        <v>765</v>
      </c>
      <c r="L51" s="87">
        <v>816</v>
      </c>
      <c r="M51" s="88">
        <v>889</v>
      </c>
    </row>
    <row r="52" spans="2:13" ht="27.75" customHeight="1" x14ac:dyDescent="0.15">
      <c r="B52" s="1206"/>
      <c r="C52" s="1207"/>
      <c r="D52" s="85"/>
      <c r="E52" s="1210" t="s">
        <v>37</v>
      </c>
      <c r="F52" s="1210"/>
      <c r="G52" s="1210"/>
      <c r="H52" s="1211"/>
      <c r="I52" s="86">
        <v>3096</v>
      </c>
      <c r="J52" s="87">
        <v>3040</v>
      </c>
      <c r="K52" s="87">
        <v>3124</v>
      </c>
      <c r="L52" s="87">
        <v>3144</v>
      </c>
      <c r="M52" s="88">
        <v>3363</v>
      </c>
    </row>
    <row r="53" spans="2:13" ht="27.75" customHeight="1" thickBot="1" x14ac:dyDescent="0.2">
      <c r="B53" s="1217" t="s">
        <v>21</v>
      </c>
      <c r="C53" s="1218"/>
      <c r="D53" s="92"/>
      <c r="E53" s="1219" t="s">
        <v>38</v>
      </c>
      <c r="F53" s="1219"/>
      <c r="G53" s="1219"/>
      <c r="H53" s="1220"/>
      <c r="I53" s="93">
        <v>289</v>
      </c>
      <c r="J53" s="94">
        <v>127</v>
      </c>
      <c r="K53" s="94">
        <v>-47</v>
      </c>
      <c r="L53" s="94">
        <v>-315</v>
      </c>
      <c r="M53" s="95">
        <v>-142</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ht="13.5"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538</v>
      </c>
    </row>
    <row r="11" spans="1:51" s="347" customFormat="1" ht="13.5"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538</v>
      </c>
    </row>
    <row r="13" spans="1:51" s="347" customFormat="1" ht="13.5"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x14ac:dyDescent="0.15">
      <c r="P19" s="246"/>
      <c r="Q19" s="246"/>
    </row>
    <row r="20" spans="1:259" ht="13.5"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2"/>
      <c r="C40" s="246"/>
      <c r="D40" s="246"/>
      <c r="E40" s="246"/>
      <c r="F40" s="246"/>
      <c r="G40" s="246"/>
      <c r="H40" s="246"/>
      <c r="I40" s="246"/>
      <c r="J40" s="246"/>
      <c r="K40" s="246"/>
      <c r="L40" s="246"/>
      <c r="M40" s="246"/>
      <c r="N40" s="246"/>
      <c r="O40" s="246"/>
      <c r="P40" s="352"/>
      <c r="Q40" s="246"/>
    </row>
    <row r="41" spans="2:17" ht="17.25" x14ac:dyDescent="0.15">
      <c r="B41" s="247" t="s">
        <v>539</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3" t="s">
        <v>540</v>
      </c>
      <c r="I42" s="354"/>
      <c r="J42" s="354"/>
      <c r="K42" s="354"/>
      <c r="L42" s="246"/>
      <c r="M42" s="246"/>
      <c r="N42" s="246"/>
      <c r="O42" s="246"/>
    </row>
    <row r="43" spans="2:17" ht="13.5" x14ac:dyDescent="0.15">
      <c r="B43" s="250"/>
      <c r="C43" s="246"/>
      <c r="D43" s="246"/>
      <c r="E43" s="246"/>
      <c r="F43" s="246"/>
      <c r="G43" s="1225"/>
      <c r="H43" s="1226"/>
      <c r="I43" s="1226"/>
      <c r="J43" s="1226"/>
      <c r="K43" s="1226"/>
      <c r="L43" s="1226"/>
      <c r="M43" s="1226"/>
      <c r="N43" s="1226"/>
      <c r="O43" s="1227"/>
    </row>
    <row r="44" spans="2:17" ht="13.5" x14ac:dyDescent="0.15">
      <c r="B44" s="250"/>
      <c r="C44" s="246"/>
      <c r="D44" s="246"/>
      <c r="E44" s="246"/>
      <c r="F44" s="246"/>
      <c r="G44" s="1228"/>
      <c r="H44" s="1229"/>
      <c r="I44" s="1229"/>
      <c r="J44" s="1229"/>
      <c r="K44" s="1229"/>
      <c r="L44" s="1229"/>
      <c r="M44" s="1229"/>
      <c r="N44" s="1229"/>
      <c r="O44" s="1230"/>
    </row>
    <row r="45" spans="2:17" ht="13.5" x14ac:dyDescent="0.15">
      <c r="B45" s="250"/>
      <c r="C45" s="246"/>
      <c r="D45" s="246"/>
      <c r="E45" s="246"/>
      <c r="F45" s="246"/>
      <c r="G45" s="1228"/>
      <c r="H45" s="1229"/>
      <c r="I45" s="1229"/>
      <c r="J45" s="1229"/>
      <c r="K45" s="1229"/>
      <c r="L45" s="1229"/>
      <c r="M45" s="1229"/>
      <c r="N45" s="1229"/>
      <c r="O45" s="1230"/>
    </row>
    <row r="46" spans="2:17" ht="13.5" x14ac:dyDescent="0.15">
      <c r="B46" s="250"/>
      <c r="C46" s="246"/>
      <c r="D46" s="246"/>
      <c r="E46" s="246"/>
      <c r="F46" s="246"/>
      <c r="G46" s="1228"/>
      <c r="H46" s="1229"/>
      <c r="I46" s="1229"/>
      <c r="J46" s="1229"/>
      <c r="K46" s="1229"/>
      <c r="L46" s="1229"/>
      <c r="M46" s="1229"/>
      <c r="N46" s="1229"/>
      <c r="O46" s="1230"/>
    </row>
    <row r="47" spans="2:17" ht="13.5" x14ac:dyDescent="0.15">
      <c r="B47" s="250"/>
      <c r="C47" s="246"/>
      <c r="D47" s="246"/>
      <c r="E47" s="246"/>
      <c r="F47" s="246"/>
      <c r="G47" s="1231"/>
      <c r="H47" s="1232"/>
      <c r="I47" s="1232"/>
      <c r="J47" s="1232"/>
      <c r="K47" s="1232"/>
      <c r="L47" s="1232"/>
      <c r="M47" s="1232"/>
      <c r="N47" s="1232"/>
      <c r="O47" s="1233"/>
    </row>
    <row r="48" spans="2:17" ht="13.5" x14ac:dyDescent="0.15">
      <c r="B48" s="250"/>
      <c r="C48" s="246"/>
      <c r="D48" s="246"/>
      <c r="E48" s="246"/>
      <c r="F48" s="246"/>
      <c r="G48" s="246"/>
      <c r="H48" s="355"/>
      <c r="I48" s="355"/>
      <c r="J48" s="355"/>
    </row>
    <row r="49" spans="1:17" ht="13.5" x14ac:dyDescent="0.15">
      <c r="B49" s="250"/>
      <c r="C49" s="246"/>
      <c r="D49" s="246"/>
      <c r="E49" s="246"/>
      <c r="F49" s="246"/>
      <c r="G49" s="245" t="s">
        <v>541</v>
      </c>
    </row>
    <row r="50" spans="1:17" ht="13.5" x14ac:dyDescent="0.15">
      <c r="B50" s="250"/>
      <c r="C50" s="246"/>
      <c r="D50" s="246"/>
      <c r="E50" s="246"/>
      <c r="F50" s="246"/>
      <c r="G50" s="1234"/>
      <c r="H50" s="1235"/>
      <c r="I50" s="1235"/>
      <c r="J50" s="1236"/>
      <c r="K50" s="356" t="s">
        <v>516</v>
      </c>
      <c r="L50" s="356" t="s">
        <v>517</v>
      </c>
      <c r="M50" s="356" t="s">
        <v>518</v>
      </c>
      <c r="N50" s="356" t="s">
        <v>519</v>
      </c>
      <c r="O50" s="356" t="s">
        <v>520</v>
      </c>
    </row>
    <row r="51" spans="1:17" ht="13.5" x14ac:dyDescent="0.15">
      <c r="B51" s="250"/>
      <c r="C51" s="246"/>
      <c r="D51" s="246"/>
      <c r="E51" s="246"/>
      <c r="F51" s="246"/>
      <c r="G51" s="1237" t="s">
        <v>542</v>
      </c>
      <c r="H51" s="1238"/>
      <c r="I51" s="1243" t="s">
        <v>543</v>
      </c>
      <c r="J51" s="1243"/>
      <c r="K51" s="1255"/>
      <c r="L51" s="1255"/>
      <c r="M51" s="1255"/>
      <c r="N51" s="1255"/>
      <c r="O51" s="1255"/>
    </row>
    <row r="52" spans="1:17" ht="13.5" x14ac:dyDescent="0.15">
      <c r="B52" s="250"/>
      <c r="C52" s="246"/>
      <c r="D52" s="246"/>
      <c r="E52" s="246"/>
      <c r="F52" s="246"/>
      <c r="G52" s="1239"/>
      <c r="H52" s="1240"/>
      <c r="I52" s="1244"/>
      <c r="J52" s="1244"/>
      <c r="K52" s="1221"/>
      <c r="L52" s="1221"/>
      <c r="M52" s="1221"/>
      <c r="N52" s="1221"/>
      <c r="O52" s="1221"/>
    </row>
    <row r="53" spans="1:17" ht="13.5" x14ac:dyDescent="0.15">
      <c r="A53" s="357"/>
      <c r="B53" s="250"/>
      <c r="C53" s="246"/>
      <c r="D53" s="246"/>
      <c r="E53" s="246"/>
      <c r="F53" s="246"/>
      <c r="G53" s="1239"/>
      <c r="H53" s="1240"/>
      <c r="I53" s="1252" t="s">
        <v>549</v>
      </c>
      <c r="J53" s="1252"/>
      <c r="K53" s="1256"/>
      <c r="L53" s="1256"/>
      <c r="M53" s="1256"/>
      <c r="N53" s="1256"/>
      <c r="O53" s="1256"/>
    </row>
    <row r="54" spans="1:17" ht="13.5" x14ac:dyDescent="0.15">
      <c r="A54" s="357"/>
      <c r="B54" s="250"/>
      <c r="C54" s="246"/>
      <c r="D54" s="246"/>
      <c r="E54" s="246"/>
      <c r="F54" s="246"/>
      <c r="G54" s="1241"/>
      <c r="H54" s="1242"/>
      <c r="I54" s="1252"/>
      <c r="J54" s="1252"/>
      <c r="K54" s="1254"/>
      <c r="L54" s="1254"/>
      <c r="M54" s="1254"/>
      <c r="N54" s="1254"/>
      <c r="O54" s="1254"/>
    </row>
    <row r="55" spans="1:17" ht="13.5" x14ac:dyDescent="0.15">
      <c r="A55" s="357"/>
      <c r="B55" s="250"/>
      <c r="C55" s="246"/>
      <c r="D55" s="246"/>
      <c r="E55" s="246"/>
      <c r="F55" s="246"/>
      <c r="G55" s="1246" t="s">
        <v>544</v>
      </c>
      <c r="H55" s="1247"/>
      <c r="I55" s="1252" t="s">
        <v>543</v>
      </c>
      <c r="J55" s="1252"/>
      <c r="K55" s="1255"/>
      <c r="L55" s="1255"/>
      <c r="M55" s="1255"/>
      <c r="N55" s="1255"/>
      <c r="O55" s="1255"/>
    </row>
    <row r="56" spans="1:17" ht="13.5" x14ac:dyDescent="0.15">
      <c r="A56" s="357"/>
      <c r="B56" s="250"/>
      <c r="C56" s="246"/>
      <c r="D56" s="246"/>
      <c r="E56" s="246"/>
      <c r="F56" s="246"/>
      <c r="G56" s="1248"/>
      <c r="H56" s="1249"/>
      <c r="I56" s="1252"/>
      <c r="J56" s="1252"/>
      <c r="K56" s="1221"/>
      <c r="L56" s="1221"/>
      <c r="M56" s="1221"/>
      <c r="N56" s="1221"/>
      <c r="O56" s="1221"/>
    </row>
    <row r="57" spans="1:17" s="357" customFormat="1" ht="13.5" x14ac:dyDescent="0.15">
      <c r="B57" s="358"/>
      <c r="C57" s="354"/>
      <c r="D57" s="354"/>
      <c r="E57" s="354"/>
      <c r="F57" s="354"/>
      <c r="G57" s="1248"/>
      <c r="H57" s="1249"/>
      <c r="I57" s="1223" t="s">
        <v>549</v>
      </c>
      <c r="J57" s="1223"/>
      <c r="K57" s="1256"/>
      <c r="L57" s="1256"/>
      <c r="M57" s="1256"/>
      <c r="N57" s="1256"/>
      <c r="O57" s="1256"/>
      <c r="P57" s="359"/>
      <c r="Q57" s="358"/>
    </row>
    <row r="58" spans="1:17" s="357" customFormat="1" ht="13.5" x14ac:dyDescent="0.15">
      <c r="A58" s="245"/>
      <c r="B58" s="358"/>
      <c r="C58" s="354"/>
      <c r="D58" s="354"/>
      <c r="E58" s="354"/>
      <c r="F58" s="354"/>
      <c r="G58" s="1250"/>
      <c r="H58" s="1251"/>
      <c r="I58" s="1223"/>
      <c r="J58" s="1223"/>
      <c r="K58" s="1254"/>
      <c r="L58" s="1254"/>
      <c r="M58" s="1254"/>
      <c r="N58" s="1254"/>
      <c r="O58" s="1254"/>
      <c r="P58" s="359"/>
      <c r="Q58" s="358"/>
    </row>
    <row r="59" spans="1:17" s="357" customFormat="1" ht="13.5" x14ac:dyDescent="0.15">
      <c r="A59" s="245"/>
      <c r="B59" s="358"/>
      <c r="C59" s="354"/>
      <c r="D59" s="354"/>
      <c r="E59" s="354"/>
      <c r="F59" s="354"/>
      <c r="G59" s="354"/>
      <c r="H59" s="354"/>
      <c r="I59" s="354"/>
      <c r="J59" s="354"/>
      <c r="K59" s="360"/>
      <c r="L59" s="360"/>
      <c r="M59" s="360"/>
      <c r="N59" s="360"/>
      <c r="O59" s="360"/>
      <c r="P59" s="359"/>
      <c r="Q59" s="358"/>
    </row>
    <row r="60" spans="1:17" s="357" customFormat="1" ht="13.5" x14ac:dyDescent="0.15">
      <c r="A60" s="245"/>
      <c r="B60" s="358"/>
      <c r="C60" s="354"/>
      <c r="D60" s="354"/>
      <c r="E60" s="354"/>
      <c r="F60" s="354"/>
      <c r="G60" s="354"/>
      <c r="H60" s="354"/>
      <c r="I60" s="354"/>
      <c r="J60" s="354"/>
      <c r="K60" s="360"/>
      <c r="L60" s="360"/>
      <c r="M60" s="360"/>
      <c r="N60" s="360"/>
      <c r="O60" s="360"/>
      <c r="P60" s="359"/>
      <c r="Q60" s="358"/>
    </row>
    <row r="61" spans="1:17" s="357" customFormat="1" ht="13.5" x14ac:dyDescent="0.15">
      <c r="A61" s="245"/>
      <c r="B61" s="361"/>
      <c r="C61" s="362"/>
      <c r="D61" s="362"/>
      <c r="E61" s="362"/>
      <c r="F61" s="362"/>
      <c r="G61" s="362"/>
      <c r="H61" s="362"/>
      <c r="I61" s="362"/>
      <c r="J61" s="362"/>
      <c r="K61" s="362"/>
      <c r="L61" s="362"/>
      <c r="M61" s="363"/>
      <c r="N61" s="363"/>
      <c r="O61" s="363"/>
      <c r="P61" s="364"/>
      <c r="Q61" s="358"/>
    </row>
    <row r="62" spans="1:17" ht="13.5" x14ac:dyDescent="0.15">
      <c r="B62" s="352"/>
      <c r="C62" s="352"/>
      <c r="D62" s="352"/>
      <c r="E62" s="352"/>
      <c r="F62" s="352"/>
      <c r="G62" s="352"/>
      <c r="H62" s="352"/>
      <c r="I62" s="352"/>
      <c r="J62" s="352"/>
      <c r="K62" s="352"/>
      <c r="L62" s="352"/>
      <c r="M62" s="352"/>
      <c r="N62" s="352"/>
      <c r="O62" s="352"/>
      <c r="P62" s="352"/>
      <c r="Q62" s="246"/>
    </row>
    <row r="63" spans="1:17" ht="17.25" x14ac:dyDescent="0.15">
      <c r="B63" s="309" t="s">
        <v>545</v>
      </c>
      <c r="C63" s="246"/>
      <c r="D63" s="246"/>
      <c r="E63" s="246"/>
      <c r="F63" s="246"/>
      <c r="G63" s="246"/>
      <c r="H63" s="246"/>
      <c r="I63" s="246"/>
      <c r="J63" s="246"/>
      <c r="K63" s="246"/>
      <c r="L63" s="246"/>
      <c r="M63" s="246"/>
      <c r="N63" s="246"/>
      <c r="O63" s="246"/>
    </row>
    <row r="64" spans="1:17" ht="13.5" x14ac:dyDescent="0.15">
      <c r="B64" s="250"/>
      <c r="C64" s="246"/>
      <c r="D64" s="246"/>
      <c r="E64" s="246"/>
      <c r="F64" s="246"/>
      <c r="G64" s="353" t="s">
        <v>540</v>
      </c>
      <c r="I64" s="354"/>
      <c r="J64" s="354"/>
      <c r="K64" s="354"/>
      <c r="L64" s="246"/>
      <c r="M64" s="246"/>
      <c r="N64" s="246"/>
      <c r="O64" s="246"/>
    </row>
    <row r="65" spans="2:30" ht="13.5" x14ac:dyDescent="0.15">
      <c r="B65" s="250"/>
      <c r="C65" s="246"/>
      <c r="D65" s="246"/>
      <c r="E65" s="246"/>
      <c r="F65" s="246"/>
      <c r="G65" s="1225" t="s">
        <v>548</v>
      </c>
      <c r="H65" s="1226"/>
      <c r="I65" s="1226"/>
      <c r="J65" s="1226"/>
      <c r="K65" s="1226"/>
      <c r="L65" s="1226"/>
      <c r="M65" s="1226"/>
      <c r="N65" s="1226"/>
      <c r="O65" s="1227"/>
    </row>
    <row r="66" spans="2:30" ht="13.5" x14ac:dyDescent="0.15">
      <c r="B66" s="250"/>
      <c r="C66" s="246"/>
      <c r="D66" s="246"/>
      <c r="E66" s="246"/>
      <c r="F66" s="246"/>
      <c r="G66" s="1228"/>
      <c r="H66" s="1229"/>
      <c r="I66" s="1229"/>
      <c r="J66" s="1229"/>
      <c r="K66" s="1229"/>
      <c r="L66" s="1229"/>
      <c r="M66" s="1229"/>
      <c r="N66" s="1229"/>
      <c r="O66" s="1230"/>
    </row>
    <row r="67" spans="2:30" ht="13.5" x14ac:dyDescent="0.15">
      <c r="B67" s="250"/>
      <c r="C67" s="246"/>
      <c r="D67" s="246"/>
      <c r="E67" s="246"/>
      <c r="F67" s="246"/>
      <c r="G67" s="1228"/>
      <c r="H67" s="1229"/>
      <c r="I67" s="1229"/>
      <c r="J67" s="1229"/>
      <c r="K67" s="1229"/>
      <c r="L67" s="1229"/>
      <c r="M67" s="1229"/>
      <c r="N67" s="1229"/>
      <c r="O67" s="1230"/>
    </row>
    <row r="68" spans="2:30" ht="13.5" x14ac:dyDescent="0.15">
      <c r="B68" s="250"/>
      <c r="C68" s="246"/>
      <c r="D68" s="246"/>
      <c r="E68" s="246"/>
      <c r="F68" s="246"/>
      <c r="G68" s="1228"/>
      <c r="H68" s="1229"/>
      <c r="I68" s="1229"/>
      <c r="J68" s="1229"/>
      <c r="K68" s="1229"/>
      <c r="L68" s="1229"/>
      <c r="M68" s="1229"/>
      <c r="N68" s="1229"/>
      <c r="O68" s="1230"/>
    </row>
    <row r="69" spans="2:30" ht="13.5" x14ac:dyDescent="0.15">
      <c r="B69" s="250"/>
      <c r="C69" s="246"/>
      <c r="D69" s="246"/>
      <c r="E69" s="246"/>
      <c r="F69" s="246"/>
      <c r="G69" s="1231"/>
      <c r="H69" s="1232"/>
      <c r="I69" s="1232"/>
      <c r="J69" s="1232"/>
      <c r="K69" s="1232"/>
      <c r="L69" s="1232"/>
      <c r="M69" s="1232"/>
      <c r="N69" s="1232"/>
      <c r="O69" s="1233"/>
    </row>
    <row r="70" spans="2:30" ht="13.5" x14ac:dyDescent="0.15">
      <c r="B70" s="250"/>
      <c r="C70" s="246"/>
      <c r="D70" s="246"/>
      <c r="E70" s="246"/>
      <c r="F70" s="246"/>
      <c r="G70" s="246"/>
      <c r="H70" s="365"/>
      <c r="I70" s="365"/>
      <c r="J70" s="366"/>
      <c r="K70" s="366"/>
      <c r="L70" s="367"/>
      <c r="M70" s="366"/>
      <c r="N70" s="367"/>
      <c r="O70" s="368"/>
    </row>
    <row r="71" spans="2:30" ht="13.5" x14ac:dyDescent="0.15">
      <c r="B71" s="250"/>
      <c r="C71" s="246"/>
      <c r="D71" s="246"/>
      <c r="E71" s="246"/>
      <c r="F71" s="246"/>
      <c r="G71" s="369" t="s">
        <v>546</v>
      </c>
      <c r="I71" s="370"/>
      <c r="J71" s="366"/>
      <c r="K71" s="366"/>
      <c r="L71" s="367"/>
      <c r="M71" s="366"/>
      <c r="N71" s="367"/>
      <c r="O71" s="368"/>
    </row>
    <row r="72" spans="2:30" ht="13.5" x14ac:dyDescent="0.15">
      <c r="B72" s="250"/>
      <c r="C72" s="246"/>
      <c r="D72" s="246"/>
      <c r="E72" s="246"/>
      <c r="F72" s="246"/>
      <c r="G72" s="1234"/>
      <c r="H72" s="1235"/>
      <c r="I72" s="1235"/>
      <c r="J72" s="1236"/>
      <c r="K72" s="356" t="s">
        <v>516</v>
      </c>
      <c r="L72" s="356" t="s">
        <v>517</v>
      </c>
      <c r="M72" s="356" t="s">
        <v>518</v>
      </c>
      <c r="N72" s="356" t="s">
        <v>519</v>
      </c>
      <c r="O72" s="356" t="s">
        <v>520</v>
      </c>
    </row>
    <row r="73" spans="2:30" ht="13.5" x14ac:dyDescent="0.15">
      <c r="B73" s="250"/>
      <c r="C73" s="246"/>
      <c r="D73" s="246"/>
      <c r="E73" s="246"/>
      <c r="F73" s="246"/>
      <c r="G73" s="1237" t="s">
        <v>542</v>
      </c>
      <c r="H73" s="1238"/>
      <c r="I73" s="1243" t="s">
        <v>543</v>
      </c>
      <c r="J73" s="1243"/>
      <c r="K73" s="1245">
        <v>15.2</v>
      </c>
      <c r="L73" s="1245">
        <v>6.6</v>
      </c>
      <c r="M73" s="1221"/>
      <c r="N73" s="1221"/>
      <c r="O73" s="1221"/>
      <c r="S73" s="245">
        <v>9.9</v>
      </c>
    </row>
    <row r="74" spans="2:30" ht="13.5" x14ac:dyDescent="0.15">
      <c r="B74" s="250"/>
      <c r="C74" s="246"/>
      <c r="D74" s="246"/>
      <c r="E74" s="246"/>
      <c r="F74" s="246"/>
      <c r="G74" s="1239"/>
      <c r="H74" s="1240"/>
      <c r="I74" s="1244"/>
      <c r="J74" s="1244"/>
      <c r="K74" s="1245"/>
      <c r="L74" s="1245"/>
      <c r="M74" s="1221"/>
      <c r="N74" s="1221"/>
      <c r="O74" s="1221"/>
    </row>
    <row r="75" spans="2:30" ht="13.5" x14ac:dyDescent="0.15">
      <c r="B75" s="250"/>
      <c r="C75" s="246"/>
      <c r="D75" s="246"/>
      <c r="E75" s="246"/>
      <c r="F75" s="246"/>
      <c r="G75" s="1239"/>
      <c r="H75" s="1240"/>
      <c r="I75" s="1252" t="s">
        <v>547</v>
      </c>
      <c r="J75" s="1252"/>
      <c r="K75" s="1253">
        <v>11.7</v>
      </c>
      <c r="L75" s="1253">
        <v>10.9</v>
      </c>
      <c r="M75" s="1253">
        <v>9.9</v>
      </c>
      <c r="N75" s="1253">
        <v>9.1999999999999993</v>
      </c>
      <c r="O75" s="1253">
        <v>9</v>
      </c>
      <c r="U75" s="245">
        <v>81.2</v>
      </c>
      <c r="W75" s="245">
        <v>87.2</v>
      </c>
      <c r="Y75" s="245">
        <v>99.8</v>
      </c>
      <c r="AA75" s="245">
        <v>109.5</v>
      </c>
      <c r="AC75" s="245">
        <v>115.2</v>
      </c>
    </row>
    <row r="76" spans="2:30" ht="13.5" x14ac:dyDescent="0.15">
      <c r="B76" s="250"/>
      <c r="C76" s="246"/>
      <c r="D76" s="246"/>
      <c r="E76" s="246"/>
      <c r="F76" s="246"/>
      <c r="G76" s="1241"/>
      <c r="H76" s="1242"/>
      <c r="I76" s="1252"/>
      <c r="J76" s="1252"/>
      <c r="K76" s="1254"/>
      <c r="L76" s="1254"/>
      <c r="M76" s="1254"/>
      <c r="N76" s="1254"/>
      <c r="O76" s="1254"/>
    </row>
    <row r="77" spans="2:30" ht="13.5" x14ac:dyDescent="0.15">
      <c r="B77" s="250"/>
      <c r="C77" s="246"/>
      <c r="D77" s="246"/>
      <c r="E77" s="246"/>
      <c r="F77" s="246"/>
      <c r="G77" s="1246" t="s">
        <v>544</v>
      </c>
      <c r="H77" s="1247"/>
      <c r="I77" s="1252" t="s">
        <v>543</v>
      </c>
      <c r="J77" s="1252"/>
      <c r="K77" s="1245">
        <v>0</v>
      </c>
      <c r="L77" s="1245">
        <v>0</v>
      </c>
      <c r="M77" s="1221">
        <v>0</v>
      </c>
      <c r="N77" s="1221">
        <v>0</v>
      </c>
      <c r="O77" s="1221">
        <v>0</v>
      </c>
      <c r="R77" s="245">
        <v>12.3</v>
      </c>
      <c r="T77" s="245">
        <v>11.1</v>
      </c>
    </row>
    <row r="78" spans="2:30" ht="13.5" x14ac:dyDescent="0.15">
      <c r="B78" s="250"/>
      <c r="C78" s="246"/>
      <c r="D78" s="246"/>
      <c r="E78" s="246"/>
      <c r="F78" s="246"/>
      <c r="G78" s="1248"/>
      <c r="H78" s="1249"/>
      <c r="I78" s="1252"/>
      <c r="J78" s="1252"/>
      <c r="K78" s="1245"/>
      <c r="L78" s="1245"/>
      <c r="M78" s="1221"/>
      <c r="N78" s="1221"/>
      <c r="O78" s="1221"/>
    </row>
    <row r="79" spans="2:30" ht="13.5" x14ac:dyDescent="0.15">
      <c r="B79" s="250"/>
      <c r="C79" s="246"/>
      <c r="D79" s="246"/>
      <c r="E79" s="246"/>
      <c r="F79" s="246"/>
      <c r="G79" s="1248"/>
      <c r="H79" s="1249"/>
      <c r="I79" s="1222" t="s">
        <v>547</v>
      </c>
      <c r="J79" s="1223"/>
      <c r="K79" s="1224">
        <v>10.1</v>
      </c>
      <c r="L79" s="1224">
        <v>9.1999999999999993</v>
      </c>
      <c r="M79" s="1224">
        <v>8.1999999999999993</v>
      </c>
      <c r="N79" s="1224">
        <v>7.8</v>
      </c>
      <c r="O79" s="1224">
        <v>7.4</v>
      </c>
      <c r="V79" s="245">
        <v>53.5</v>
      </c>
      <c r="X79" s="245">
        <v>48.2</v>
      </c>
      <c r="Z79" s="245">
        <v>34.200000000000003</v>
      </c>
      <c r="AB79" s="245">
        <v>30.3</v>
      </c>
      <c r="AD79" s="245">
        <v>28.9</v>
      </c>
    </row>
    <row r="80" spans="2:30" ht="13.5" x14ac:dyDescent="0.15">
      <c r="B80" s="250"/>
      <c r="C80" s="246"/>
      <c r="D80" s="246"/>
      <c r="E80" s="246"/>
      <c r="F80" s="246"/>
      <c r="G80" s="1250"/>
      <c r="H80" s="1251"/>
      <c r="I80" s="1223"/>
      <c r="J80" s="1223"/>
      <c r="K80" s="1224"/>
      <c r="L80" s="1224"/>
      <c r="M80" s="1224"/>
      <c r="N80" s="1224"/>
      <c r="O80" s="1224"/>
    </row>
    <row r="81" spans="2:17" ht="13.5"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73"/>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N55:N56"/>
    <mergeCell ref="O55:O56"/>
    <mergeCell ref="I57:J58"/>
    <mergeCell ref="K57:K58"/>
    <mergeCell ref="L57:L58"/>
    <mergeCell ref="M57:M58"/>
    <mergeCell ref="N57:N58"/>
    <mergeCell ref="O57:O58"/>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515</v>
      </c>
      <c r="G2" s="113"/>
      <c r="H2" s="114"/>
    </row>
    <row r="3" spans="1:8" x14ac:dyDescent="0.15">
      <c r="A3" s="110" t="s">
        <v>508</v>
      </c>
      <c r="B3" s="115"/>
      <c r="C3" s="116"/>
      <c r="D3" s="117">
        <v>77382</v>
      </c>
      <c r="E3" s="118"/>
      <c r="F3" s="119">
        <v>228305</v>
      </c>
      <c r="G3" s="120"/>
      <c r="H3" s="121"/>
    </row>
    <row r="4" spans="1:8" x14ac:dyDescent="0.15">
      <c r="A4" s="122"/>
      <c r="B4" s="123"/>
      <c r="C4" s="124"/>
      <c r="D4" s="125">
        <v>67309</v>
      </c>
      <c r="E4" s="126"/>
      <c r="F4" s="127">
        <v>86611</v>
      </c>
      <c r="G4" s="128"/>
      <c r="H4" s="129"/>
    </row>
    <row r="5" spans="1:8" x14ac:dyDescent="0.15">
      <c r="A5" s="110" t="s">
        <v>510</v>
      </c>
      <c r="B5" s="115"/>
      <c r="C5" s="116"/>
      <c r="D5" s="117">
        <v>39870</v>
      </c>
      <c r="E5" s="118"/>
      <c r="F5" s="119">
        <v>316331</v>
      </c>
      <c r="G5" s="120"/>
      <c r="H5" s="121"/>
    </row>
    <row r="6" spans="1:8" x14ac:dyDescent="0.15">
      <c r="A6" s="122"/>
      <c r="B6" s="123"/>
      <c r="C6" s="124"/>
      <c r="D6" s="125">
        <v>24678</v>
      </c>
      <c r="E6" s="126"/>
      <c r="F6" s="127">
        <v>106387</v>
      </c>
      <c r="G6" s="128"/>
      <c r="H6" s="129"/>
    </row>
    <row r="7" spans="1:8" x14ac:dyDescent="0.15">
      <c r="A7" s="110" t="s">
        <v>511</v>
      </c>
      <c r="B7" s="115"/>
      <c r="C7" s="116"/>
      <c r="D7" s="117">
        <v>130160</v>
      </c>
      <c r="E7" s="118"/>
      <c r="F7" s="119">
        <v>333013</v>
      </c>
      <c r="G7" s="120"/>
      <c r="H7" s="121"/>
    </row>
    <row r="8" spans="1:8" x14ac:dyDescent="0.15">
      <c r="A8" s="122"/>
      <c r="B8" s="123"/>
      <c r="C8" s="124"/>
      <c r="D8" s="125">
        <v>34098</v>
      </c>
      <c r="E8" s="126"/>
      <c r="F8" s="127">
        <v>126732</v>
      </c>
      <c r="G8" s="128"/>
      <c r="H8" s="129"/>
    </row>
    <row r="9" spans="1:8" x14ac:dyDescent="0.15">
      <c r="A9" s="110" t="s">
        <v>512</v>
      </c>
      <c r="B9" s="115"/>
      <c r="C9" s="116"/>
      <c r="D9" s="117">
        <v>154690</v>
      </c>
      <c r="E9" s="118"/>
      <c r="F9" s="119">
        <v>280458</v>
      </c>
      <c r="G9" s="120"/>
      <c r="H9" s="121"/>
    </row>
    <row r="10" spans="1:8" x14ac:dyDescent="0.15">
      <c r="A10" s="122"/>
      <c r="B10" s="123"/>
      <c r="C10" s="124"/>
      <c r="D10" s="125">
        <v>55351</v>
      </c>
      <c r="E10" s="126"/>
      <c r="F10" s="127">
        <v>127286</v>
      </c>
      <c r="G10" s="128"/>
      <c r="H10" s="129"/>
    </row>
    <row r="11" spans="1:8" x14ac:dyDescent="0.15">
      <c r="A11" s="110" t="s">
        <v>513</v>
      </c>
      <c r="B11" s="115"/>
      <c r="C11" s="116"/>
      <c r="D11" s="117">
        <v>154504</v>
      </c>
      <c r="E11" s="118"/>
      <c r="F11" s="119">
        <v>291945</v>
      </c>
      <c r="G11" s="120"/>
      <c r="H11" s="121"/>
    </row>
    <row r="12" spans="1:8" x14ac:dyDescent="0.15">
      <c r="A12" s="122"/>
      <c r="B12" s="123"/>
      <c r="C12" s="130"/>
      <c r="D12" s="125">
        <v>41242</v>
      </c>
      <c r="E12" s="126"/>
      <c r="F12" s="127">
        <v>127651</v>
      </c>
      <c r="G12" s="128"/>
      <c r="H12" s="129"/>
    </row>
    <row r="13" spans="1:8" x14ac:dyDescent="0.15">
      <c r="A13" s="110"/>
      <c r="B13" s="115"/>
      <c r="C13" s="131"/>
      <c r="D13" s="132">
        <v>111321</v>
      </c>
      <c r="E13" s="133"/>
      <c r="F13" s="134">
        <v>290010</v>
      </c>
      <c r="G13" s="135"/>
      <c r="H13" s="121"/>
    </row>
    <row r="14" spans="1:8" x14ac:dyDescent="0.15">
      <c r="A14" s="122"/>
      <c r="B14" s="123"/>
      <c r="C14" s="124"/>
      <c r="D14" s="125">
        <v>44536</v>
      </c>
      <c r="E14" s="126"/>
      <c r="F14" s="127">
        <v>114933</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7.34</v>
      </c>
      <c r="C19" s="136">
        <f>ROUND(VALUE(SUBSTITUTE(実質収支比率等に係る経年分析!G$48,"▲","-")),2)</f>
        <v>8.73</v>
      </c>
      <c r="D19" s="136">
        <f>ROUND(VALUE(SUBSTITUTE(実質収支比率等に係る経年分析!H$48,"▲","-")),2)</f>
        <v>10.65</v>
      </c>
      <c r="E19" s="136">
        <f>ROUND(VALUE(SUBSTITUTE(実質収支比率等に係る経年分析!I$48,"▲","-")),2)</f>
        <v>8.6199999999999992</v>
      </c>
      <c r="F19" s="136">
        <f>ROUND(VALUE(SUBSTITUTE(実質収支比率等に係る経年分析!J$48,"▲","-")),2)</f>
        <v>8.92</v>
      </c>
    </row>
    <row r="20" spans="1:11" x14ac:dyDescent="0.15">
      <c r="A20" s="136" t="s">
        <v>43</v>
      </c>
      <c r="B20" s="136">
        <f>ROUND(VALUE(SUBSTITUTE(実質収支比率等に係る経年分析!F$47,"▲","-")),2)</f>
        <v>25.32</v>
      </c>
      <c r="C20" s="136">
        <f>ROUND(VALUE(SUBSTITUTE(実質収支比率等に係る経年分析!G$47,"▲","-")),2)</f>
        <v>31.9</v>
      </c>
      <c r="D20" s="136">
        <f>ROUND(VALUE(SUBSTITUTE(実質収支比率等に係る経年分析!H$47,"▲","-")),2)</f>
        <v>37.79</v>
      </c>
      <c r="E20" s="136">
        <f>ROUND(VALUE(SUBSTITUTE(実質収支比率等に係る経年分析!I$47,"▲","-")),2)</f>
        <v>41.95</v>
      </c>
      <c r="F20" s="136">
        <f>ROUND(VALUE(SUBSTITUTE(実質収支比率等に係る経年分析!J$47,"▲","-")),2)</f>
        <v>42.04</v>
      </c>
    </row>
    <row r="21" spans="1:11" x14ac:dyDescent="0.15">
      <c r="A21" s="136" t="s">
        <v>44</v>
      </c>
      <c r="B21" s="136">
        <f>IF(ISNUMBER(VALUE(SUBSTITUTE(実質収支比率等に係る経年分析!F$49,"▲","-"))),ROUND(VALUE(SUBSTITUTE(実質収支比率等に係る経年分析!F$49,"▲","-")),2),NA())</f>
        <v>0.8</v>
      </c>
      <c r="C21" s="136">
        <f>IF(ISNUMBER(VALUE(SUBSTITUTE(実質収支比率等に係る経年分析!G$49,"▲","-"))),ROUND(VALUE(SUBSTITUTE(実質収支比率等に係る経年分析!G$49,"▲","-")),2),NA())</f>
        <v>4.68</v>
      </c>
      <c r="D21" s="136">
        <f>IF(ISNUMBER(VALUE(SUBSTITUTE(実質収支比率等に係る経年分析!H$49,"▲","-"))),ROUND(VALUE(SUBSTITUTE(実質収支比率等に係る経年分析!H$49,"▲","-")),2),NA())</f>
        <v>1.66</v>
      </c>
      <c r="E21" s="136">
        <f>IF(ISNUMBER(VALUE(SUBSTITUTE(実質収支比率等に係る経年分析!I$49,"▲","-"))),ROUND(VALUE(SUBSTITUTE(実質収支比率等に係る経年分析!I$49,"▲","-")),2),NA())</f>
        <v>-1.63</v>
      </c>
      <c r="F21" s="136">
        <f>IF(ISNUMBER(VALUE(SUBSTITUTE(実質収支比率等に係る経年分析!J$49,"▲","-"))),ROUND(VALUE(SUBSTITUTE(実質収支比率等に係る経年分析!J$49,"▲","-")),2),NA())</f>
        <v>-4.16</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1.1200000000000001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0.99</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0.31</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観光事業特別会計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0.52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x14ac:dyDescent="0.15">
      <c r="A32" s="137" t="str">
        <f>IF(連結実質赤字比率に係る赤字・黒字の構成分析!C$38="",NA(),連結実質赤字比率に係る赤字・黒字の構成分析!C$38)</f>
        <v>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7.0000000000000007E-2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0.15</v>
      </c>
    </row>
    <row r="33" spans="1:16" x14ac:dyDescent="0.15">
      <c r="A33" s="137" t="str">
        <f>IF(連結実質赤字比率に係る赤字・黒字の構成分析!C$37="",NA(),連結実質赤字比率に係る赤字・黒字の構成分析!C$37)</f>
        <v>簡易水道事業特別会計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0.18</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0.43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0.48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0.72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0.63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0.59</v>
      </c>
    </row>
    <row r="35" spans="1:16" x14ac:dyDescent="0.15">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2.0699999999999998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1.0900000000000001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7.0000000000000007E-2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0.65</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7.33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8.7200000000000006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10.65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8.61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8.91</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360</v>
      </c>
      <c r="E42" s="138"/>
      <c r="F42" s="138"/>
      <c r="G42" s="138">
        <f>'実質公債費比率（分子）の構造'!L$52</f>
        <v>377</v>
      </c>
      <c r="H42" s="138"/>
      <c r="I42" s="138"/>
      <c r="J42" s="138">
        <f>'実質公債費比率（分子）の構造'!M$52</f>
        <v>368</v>
      </c>
      <c r="K42" s="138"/>
      <c r="L42" s="138"/>
      <c r="M42" s="138">
        <f>'実質公債費比率（分子）の構造'!N$52</f>
        <v>379</v>
      </c>
      <c r="N42" s="138"/>
      <c r="O42" s="138"/>
      <c r="P42" s="138">
        <f>'実質公債費比率（分子）の構造'!O$52</f>
        <v>396</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7</v>
      </c>
      <c r="C45" s="138"/>
      <c r="D45" s="138"/>
      <c r="E45" s="138">
        <f>'実質公債費比率（分子）の構造'!L$49</f>
        <v>2</v>
      </c>
      <c r="F45" s="138"/>
      <c r="G45" s="138"/>
      <c r="H45" s="138">
        <f>'実質公債費比率（分子）の構造'!M$49</f>
        <v>0</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193</v>
      </c>
      <c r="C46" s="138"/>
      <c r="D46" s="138"/>
      <c r="E46" s="138">
        <f>'実質公債費比率（分子）の構造'!L$48</f>
        <v>216</v>
      </c>
      <c r="F46" s="138"/>
      <c r="G46" s="138"/>
      <c r="H46" s="138">
        <f>'実質公債費比率（分子）の構造'!M$48</f>
        <v>206</v>
      </c>
      <c r="I46" s="138"/>
      <c r="J46" s="138"/>
      <c r="K46" s="138">
        <f>'実質公債費比率（分子）の構造'!N$48</f>
        <v>208</v>
      </c>
      <c r="L46" s="138"/>
      <c r="M46" s="138"/>
      <c r="N46" s="138">
        <f>'実質公債費比率（分子）の構造'!O$48</f>
        <v>202</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364</v>
      </c>
      <c r="C49" s="138"/>
      <c r="D49" s="138"/>
      <c r="E49" s="138">
        <f>'実質公債費比率（分子）の構造'!L$45</f>
        <v>349</v>
      </c>
      <c r="F49" s="138"/>
      <c r="G49" s="138"/>
      <c r="H49" s="138">
        <f>'実質公債費比率（分子）の構造'!M$45</f>
        <v>323</v>
      </c>
      <c r="I49" s="138"/>
      <c r="J49" s="138"/>
      <c r="K49" s="138">
        <f>'実質公債費比率（分子）の構造'!N$45</f>
        <v>341</v>
      </c>
      <c r="L49" s="138"/>
      <c r="M49" s="138"/>
      <c r="N49" s="138">
        <f>'実質公債費比率（分子）の構造'!O$45</f>
        <v>371</v>
      </c>
      <c r="O49" s="138"/>
      <c r="P49" s="138"/>
    </row>
    <row r="50" spans="1:16" x14ac:dyDescent="0.15">
      <c r="A50" s="138" t="s">
        <v>59</v>
      </c>
      <c r="B50" s="138" t="e">
        <f>NA()</f>
        <v>#N/A</v>
      </c>
      <c r="C50" s="138">
        <f>IF(ISNUMBER('実質公債費比率（分子）の構造'!K$53),'実質公債費比率（分子）の構造'!K$53,NA())</f>
        <v>204</v>
      </c>
      <c r="D50" s="138" t="e">
        <f>NA()</f>
        <v>#N/A</v>
      </c>
      <c r="E50" s="138" t="e">
        <f>NA()</f>
        <v>#N/A</v>
      </c>
      <c r="F50" s="138">
        <f>IF(ISNUMBER('実質公債費比率（分子）の構造'!L$53),'実質公債費比率（分子）の構造'!L$53,NA())</f>
        <v>190</v>
      </c>
      <c r="G50" s="138" t="e">
        <f>NA()</f>
        <v>#N/A</v>
      </c>
      <c r="H50" s="138" t="e">
        <f>NA()</f>
        <v>#N/A</v>
      </c>
      <c r="I50" s="138">
        <f>IF(ISNUMBER('実質公債費比率（分子）の構造'!M$53),'実質公債費比率（分子）の構造'!M$53,NA())</f>
        <v>161</v>
      </c>
      <c r="J50" s="138" t="e">
        <f>NA()</f>
        <v>#N/A</v>
      </c>
      <c r="K50" s="138" t="e">
        <f>NA()</f>
        <v>#N/A</v>
      </c>
      <c r="L50" s="138">
        <f>IF(ISNUMBER('実質公債費比率（分子）の構造'!N$53),'実質公債費比率（分子）の構造'!N$53,NA())</f>
        <v>170</v>
      </c>
      <c r="M50" s="138" t="e">
        <f>NA()</f>
        <v>#N/A</v>
      </c>
      <c r="N50" s="138" t="e">
        <f>NA()</f>
        <v>#N/A</v>
      </c>
      <c r="O50" s="138">
        <f>IF(ISNUMBER('実質公債費比率（分子）の構造'!O$53),'実質公債費比率（分子）の構造'!O$53,NA())</f>
        <v>177</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3096</v>
      </c>
      <c r="E56" s="137"/>
      <c r="F56" s="137"/>
      <c r="G56" s="137">
        <f>'将来負担比率（分子）の構造'!J$52</f>
        <v>3040</v>
      </c>
      <c r="H56" s="137"/>
      <c r="I56" s="137"/>
      <c r="J56" s="137">
        <f>'将来負担比率（分子）の構造'!K$52</f>
        <v>3124</v>
      </c>
      <c r="K56" s="137"/>
      <c r="L56" s="137"/>
      <c r="M56" s="137">
        <f>'将来負担比率（分子）の構造'!L$52</f>
        <v>3144</v>
      </c>
      <c r="N56" s="137"/>
      <c r="O56" s="137"/>
      <c r="P56" s="137">
        <f>'将来負担比率（分子）の構造'!M$52</f>
        <v>3363</v>
      </c>
    </row>
    <row r="57" spans="1:16" x14ac:dyDescent="0.15">
      <c r="A57" s="137" t="s">
        <v>36</v>
      </c>
      <c r="B57" s="137"/>
      <c r="C57" s="137"/>
      <c r="D57" s="137">
        <f>'将来負担比率（分子）の構造'!I$51</f>
        <v>806</v>
      </c>
      <c r="E57" s="137"/>
      <c r="F57" s="137"/>
      <c r="G57" s="137">
        <f>'将来負担比率（分子）の構造'!J$51</f>
        <v>757</v>
      </c>
      <c r="H57" s="137"/>
      <c r="I57" s="137"/>
      <c r="J57" s="137">
        <f>'将来負担比率（分子）の構造'!K$51</f>
        <v>765</v>
      </c>
      <c r="K57" s="137"/>
      <c r="L57" s="137"/>
      <c r="M57" s="137">
        <f>'将来負担比率（分子）の構造'!L$51</f>
        <v>816</v>
      </c>
      <c r="N57" s="137"/>
      <c r="O57" s="137"/>
      <c r="P57" s="137">
        <f>'将来負担比率（分子）の構造'!M$51</f>
        <v>889</v>
      </c>
    </row>
    <row r="58" spans="1:16" x14ac:dyDescent="0.15">
      <c r="A58" s="137" t="s">
        <v>35</v>
      </c>
      <c r="B58" s="137"/>
      <c r="C58" s="137"/>
      <c r="D58" s="137">
        <f>'将来負担比率（分子）の構造'!I$50</f>
        <v>1797</v>
      </c>
      <c r="E58" s="137"/>
      <c r="F58" s="137"/>
      <c r="G58" s="137">
        <f>'将来負担比率（分子）の構造'!J$50</f>
        <v>1943</v>
      </c>
      <c r="H58" s="137"/>
      <c r="I58" s="137"/>
      <c r="J58" s="137">
        <f>'将来負担比率（分子）の構造'!K$50</f>
        <v>2064</v>
      </c>
      <c r="K58" s="137"/>
      <c r="L58" s="137"/>
      <c r="M58" s="137">
        <f>'将来負担比率（分子）の構造'!L$50</f>
        <v>2250</v>
      </c>
      <c r="N58" s="137"/>
      <c r="O58" s="137"/>
      <c r="P58" s="137">
        <f>'将来負担比率（分子）の構造'!M$50</f>
        <v>2123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697</v>
      </c>
      <c r="C62" s="137"/>
      <c r="D62" s="137"/>
      <c r="E62" s="137">
        <f>'将来負担比率（分子）の構造'!J$45</f>
        <v>689</v>
      </c>
      <c r="F62" s="137"/>
      <c r="G62" s="137"/>
      <c r="H62" s="137">
        <f>'将来負担比率（分子）の構造'!K$45</f>
        <v>659</v>
      </c>
      <c r="I62" s="137"/>
      <c r="J62" s="137"/>
      <c r="K62" s="137">
        <f>'将来負担比率（分子）の構造'!L$45</f>
        <v>620</v>
      </c>
      <c r="L62" s="137"/>
      <c r="M62" s="137"/>
      <c r="N62" s="137">
        <f>'将来負担比率（分子）の構造'!M$45</f>
        <v>610</v>
      </c>
      <c r="O62" s="137"/>
      <c r="P62" s="137"/>
    </row>
    <row r="63" spans="1:16" x14ac:dyDescent="0.15">
      <c r="A63" s="137" t="s">
        <v>28</v>
      </c>
      <c r="B63" s="137">
        <f>'将来負担比率（分子）の構造'!I$44</f>
        <v>2</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1504</v>
      </c>
      <c r="C64" s="137"/>
      <c r="D64" s="137"/>
      <c r="E64" s="137">
        <f>'将来負担比率（分子）の構造'!J$43</f>
        <v>1431</v>
      </c>
      <c r="F64" s="137"/>
      <c r="G64" s="137"/>
      <c r="H64" s="137">
        <f>'将来負担比率（分子）の構造'!K$43</f>
        <v>1303</v>
      </c>
      <c r="I64" s="137"/>
      <c r="J64" s="137"/>
      <c r="K64" s="137">
        <f>'将来負担比率（分子）の構造'!L$43</f>
        <v>1156</v>
      </c>
      <c r="L64" s="137"/>
      <c r="M64" s="137"/>
      <c r="N64" s="137">
        <f>'将来負担比率（分子）の構造'!M$43</f>
        <v>1462</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3785</v>
      </c>
      <c r="C66" s="137"/>
      <c r="D66" s="137"/>
      <c r="E66" s="137">
        <f>'将来負担比率（分子）の構造'!J$41</f>
        <v>3746</v>
      </c>
      <c r="F66" s="137"/>
      <c r="G66" s="137"/>
      <c r="H66" s="137">
        <f>'将来負担比率（分子）の構造'!K$41</f>
        <v>3944</v>
      </c>
      <c r="I66" s="137"/>
      <c r="J66" s="137"/>
      <c r="K66" s="137">
        <f>'将来負担比率（分子）の構造'!L$41</f>
        <v>4119</v>
      </c>
      <c r="L66" s="137"/>
      <c r="M66" s="137"/>
      <c r="N66" s="137">
        <f>'将来負担比率（分子）の構造'!M$41</f>
        <v>4160</v>
      </c>
      <c r="O66" s="137"/>
      <c r="P66" s="137"/>
    </row>
    <row r="67" spans="1:16" x14ac:dyDescent="0.15">
      <c r="A67" s="137" t="s">
        <v>63</v>
      </c>
      <c r="B67" s="137" t="e">
        <f>NA()</f>
        <v>#N/A</v>
      </c>
      <c r="C67" s="137">
        <f>IF(ISNUMBER('将来負担比率（分子）の構造'!I$53), IF('将来負担比率（分子）の構造'!I$53 &lt; 0, 0, '将来負担比率（分子）の構造'!I$53), NA())</f>
        <v>289</v>
      </c>
      <c r="D67" s="137" t="e">
        <f>NA()</f>
        <v>#N/A</v>
      </c>
      <c r="E67" s="137" t="e">
        <f>NA()</f>
        <v>#N/A</v>
      </c>
      <c r="F67" s="137">
        <f>IF(ISNUMBER('将来負担比率（分子）の構造'!J$53), IF('将来負担比率（分子）の構造'!J$53 &lt; 0, 0, '将来負担比率（分子）の構造'!J$53), NA())</f>
        <v>127</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207</v>
      </c>
      <c r="C5" s="612"/>
      <c r="D5" s="612"/>
      <c r="E5" s="612"/>
      <c r="F5" s="612"/>
      <c r="G5" s="612"/>
      <c r="H5" s="612"/>
      <c r="I5" s="612"/>
      <c r="J5" s="612"/>
      <c r="K5" s="612"/>
      <c r="L5" s="612"/>
      <c r="M5" s="612"/>
      <c r="N5" s="612"/>
      <c r="O5" s="612"/>
      <c r="P5" s="612"/>
      <c r="Q5" s="613"/>
      <c r="R5" s="614">
        <v>320460</v>
      </c>
      <c r="S5" s="615"/>
      <c r="T5" s="615"/>
      <c r="U5" s="615"/>
      <c r="V5" s="615"/>
      <c r="W5" s="615"/>
      <c r="X5" s="615"/>
      <c r="Y5" s="616"/>
      <c r="Z5" s="617">
        <v>7.6</v>
      </c>
      <c r="AA5" s="617"/>
      <c r="AB5" s="617"/>
      <c r="AC5" s="617"/>
      <c r="AD5" s="618">
        <v>320460</v>
      </c>
      <c r="AE5" s="618"/>
      <c r="AF5" s="618"/>
      <c r="AG5" s="618"/>
      <c r="AH5" s="618"/>
      <c r="AI5" s="618"/>
      <c r="AJ5" s="618"/>
      <c r="AK5" s="618"/>
      <c r="AL5" s="619">
        <v>15.1</v>
      </c>
      <c r="AM5" s="620"/>
      <c r="AN5" s="620"/>
      <c r="AO5" s="621"/>
      <c r="AP5" s="611" t="s">
        <v>208</v>
      </c>
      <c r="AQ5" s="612"/>
      <c r="AR5" s="612"/>
      <c r="AS5" s="612"/>
      <c r="AT5" s="612"/>
      <c r="AU5" s="612"/>
      <c r="AV5" s="612"/>
      <c r="AW5" s="612"/>
      <c r="AX5" s="612"/>
      <c r="AY5" s="612"/>
      <c r="AZ5" s="612"/>
      <c r="BA5" s="612"/>
      <c r="BB5" s="612"/>
      <c r="BC5" s="612"/>
      <c r="BD5" s="612"/>
      <c r="BE5" s="612"/>
      <c r="BF5" s="613"/>
      <c r="BG5" s="625">
        <v>320460</v>
      </c>
      <c r="BH5" s="626"/>
      <c r="BI5" s="626"/>
      <c r="BJ5" s="626"/>
      <c r="BK5" s="626"/>
      <c r="BL5" s="626"/>
      <c r="BM5" s="626"/>
      <c r="BN5" s="627"/>
      <c r="BO5" s="628">
        <v>100</v>
      </c>
      <c r="BP5" s="628"/>
      <c r="BQ5" s="628"/>
      <c r="BR5" s="628"/>
      <c r="BS5" s="629">
        <v>4642</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209</v>
      </c>
      <c r="CS5" s="608"/>
      <c r="CT5" s="608"/>
      <c r="CU5" s="608"/>
      <c r="CV5" s="608"/>
      <c r="CW5" s="608"/>
      <c r="CX5" s="608"/>
      <c r="CY5" s="609"/>
      <c r="CZ5" s="607" t="s">
        <v>201</v>
      </c>
      <c r="DA5" s="608"/>
      <c r="DB5" s="608"/>
      <c r="DC5" s="609"/>
      <c r="DD5" s="607" t="s">
        <v>210</v>
      </c>
      <c r="DE5" s="608"/>
      <c r="DF5" s="608"/>
      <c r="DG5" s="608"/>
      <c r="DH5" s="608"/>
      <c r="DI5" s="608"/>
      <c r="DJ5" s="608"/>
      <c r="DK5" s="608"/>
      <c r="DL5" s="608"/>
      <c r="DM5" s="608"/>
      <c r="DN5" s="608"/>
      <c r="DO5" s="608"/>
      <c r="DP5" s="609"/>
      <c r="DQ5" s="607" t="s">
        <v>211</v>
      </c>
      <c r="DR5" s="608"/>
      <c r="DS5" s="608"/>
      <c r="DT5" s="608"/>
      <c r="DU5" s="608"/>
      <c r="DV5" s="608"/>
      <c r="DW5" s="608"/>
      <c r="DX5" s="608"/>
      <c r="DY5" s="608"/>
      <c r="DZ5" s="608"/>
      <c r="EA5" s="608"/>
      <c r="EB5" s="608"/>
      <c r="EC5" s="609"/>
    </row>
    <row r="6" spans="2:143" ht="11.25" customHeight="1" x14ac:dyDescent="0.15">
      <c r="B6" s="622" t="s">
        <v>212</v>
      </c>
      <c r="C6" s="623"/>
      <c r="D6" s="623"/>
      <c r="E6" s="623"/>
      <c r="F6" s="623"/>
      <c r="G6" s="623"/>
      <c r="H6" s="623"/>
      <c r="I6" s="623"/>
      <c r="J6" s="623"/>
      <c r="K6" s="623"/>
      <c r="L6" s="623"/>
      <c r="M6" s="623"/>
      <c r="N6" s="623"/>
      <c r="O6" s="623"/>
      <c r="P6" s="623"/>
      <c r="Q6" s="624"/>
      <c r="R6" s="625">
        <v>54680</v>
      </c>
      <c r="S6" s="626"/>
      <c r="T6" s="626"/>
      <c r="U6" s="626"/>
      <c r="V6" s="626"/>
      <c r="W6" s="626"/>
      <c r="X6" s="626"/>
      <c r="Y6" s="627"/>
      <c r="Z6" s="628">
        <v>1.3</v>
      </c>
      <c r="AA6" s="628"/>
      <c r="AB6" s="628"/>
      <c r="AC6" s="628"/>
      <c r="AD6" s="629">
        <v>54680</v>
      </c>
      <c r="AE6" s="629"/>
      <c r="AF6" s="629"/>
      <c r="AG6" s="629"/>
      <c r="AH6" s="629"/>
      <c r="AI6" s="629"/>
      <c r="AJ6" s="629"/>
      <c r="AK6" s="629"/>
      <c r="AL6" s="630">
        <v>2.6</v>
      </c>
      <c r="AM6" s="631"/>
      <c r="AN6" s="631"/>
      <c r="AO6" s="632"/>
      <c r="AP6" s="622" t="s">
        <v>213</v>
      </c>
      <c r="AQ6" s="623"/>
      <c r="AR6" s="623"/>
      <c r="AS6" s="623"/>
      <c r="AT6" s="623"/>
      <c r="AU6" s="623"/>
      <c r="AV6" s="623"/>
      <c r="AW6" s="623"/>
      <c r="AX6" s="623"/>
      <c r="AY6" s="623"/>
      <c r="AZ6" s="623"/>
      <c r="BA6" s="623"/>
      <c r="BB6" s="623"/>
      <c r="BC6" s="623"/>
      <c r="BD6" s="623"/>
      <c r="BE6" s="623"/>
      <c r="BF6" s="624"/>
      <c r="BG6" s="625">
        <v>320460</v>
      </c>
      <c r="BH6" s="626"/>
      <c r="BI6" s="626"/>
      <c r="BJ6" s="626"/>
      <c r="BK6" s="626"/>
      <c r="BL6" s="626"/>
      <c r="BM6" s="626"/>
      <c r="BN6" s="627"/>
      <c r="BO6" s="628">
        <v>100</v>
      </c>
      <c r="BP6" s="628"/>
      <c r="BQ6" s="628"/>
      <c r="BR6" s="628"/>
      <c r="BS6" s="629">
        <v>4642</v>
      </c>
      <c r="BT6" s="629"/>
      <c r="BU6" s="629"/>
      <c r="BV6" s="629"/>
      <c r="BW6" s="629"/>
      <c r="BX6" s="629"/>
      <c r="BY6" s="629"/>
      <c r="BZ6" s="629"/>
      <c r="CA6" s="629"/>
      <c r="CB6" s="633"/>
      <c r="CD6" s="636" t="s">
        <v>214</v>
      </c>
      <c r="CE6" s="637"/>
      <c r="CF6" s="637"/>
      <c r="CG6" s="637"/>
      <c r="CH6" s="637"/>
      <c r="CI6" s="637"/>
      <c r="CJ6" s="637"/>
      <c r="CK6" s="637"/>
      <c r="CL6" s="637"/>
      <c r="CM6" s="637"/>
      <c r="CN6" s="637"/>
      <c r="CO6" s="637"/>
      <c r="CP6" s="637"/>
      <c r="CQ6" s="638"/>
      <c r="CR6" s="625">
        <v>41211</v>
      </c>
      <c r="CS6" s="626"/>
      <c r="CT6" s="626"/>
      <c r="CU6" s="626"/>
      <c r="CV6" s="626"/>
      <c r="CW6" s="626"/>
      <c r="CX6" s="626"/>
      <c r="CY6" s="627"/>
      <c r="CZ6" s="628">
        <v>1</v>
      </c>
      <c r="DA6" s="628"/>
      <c r="DB6" s="628"/>
      <c r="DC6" s="628"/>
      <c r="DD6" s="634" t="s">
        <v>215</v>
      </c>
      <c r="DE6" s="626"/>
      <c r="DF6" s="626"/>
      <c r="DG6" s="626"/>
      <c r="DH6" s="626"/>
      <c r="DI6" s="626"/>
      <c r="DJ6" s="626"/>
      <c r="DK6" s="626"/>
      <c r="DL6" s="626"/>
      <c r="DM6" s="626"/>
      <c r="DN6" s="626"/>
      <c r="DO6" s="626"/>
      <c r="DP6" s="627"/>
      <c r="DQ6" s="634">
        <v>41211</v>
      </c>
      <c r="DR6" s="626"/>
      <c r="DS6" s="626"/>
      <c r="DT6" s="626"/>
      <c r="DU6" s="626"/>
      <c r="DV6" s="626"/>
      <c r="DW6" s="626"/>
      <c r="DX6" s="626"/>
      <c r="DY6" s="626"/>
      <c r="DZ6" s="626"/>
      <c r="EA6" s="626"/>
      <c r="EB6" s="626"/>
      <c r="EC6" s="635"/>
    </row>
    <row r="7" spans="2:143" ht="11.25" customHeight="1" x14ac:dyDescent="0.15">
      <c r="B7" s="622" t="s">
        <v>216</v>
      </c>
      <c r="C7" s="623"/>
      <c r="D7" s="623"/>
      <c r="E7" s="623"/>
      <c r="F7" s="623"/>
      <c r="G7" s="623"/>
      <c r="H7" s="623"/>
      <c r="I7" s="623"/>
      <c r="J7" s="623"/>
      <c r="K7" s="623"/>
      <c r="L7" s="623"/>
      <c r="M7" s="623"/>
      <c r="N7" s="623"/>
      <c r="O7" s="623"/>
      <c r="P7" s="623"/>
      <c r="Q7" s="624"/>
      <c r="R7" s="625">
        <v>340</v>
      </c>
      <c r="S7" s="626"/>
      <c r="T7" s="626"/>
      <c r="U7" s="626"/>
      <c r="V7" s="626"/>
      <c r="W7" s="626"/>
      <c r="X7" s="626"/>
      <c r="Y7" s="627"/>
      <c r="Z7" s="628">
        <v>0</v>
      </c>
      <c r="AA7" s="628"/>
      <c r="AB7" s="628"/>
      <c r="AC7" s="628"/>
      <c r="AD7" s="629">
        <v>340</v>
      </c>
      <c r="AE7" s="629"/>
      <c r="AF7" s="629"/>
      <c r="AG7" s="629"/>
      <c r="AH7" s="629"/>
      <c r="AI7" s="629"/>
      <c r="AJ7" s="629"/>
      <c r="AK7" s="629"/>
      <c r="AL7" s="630">
        <v>0</v>
      </c>
      <c r="AM7" s="631"/>
      <c r="AN7" s="631"/>
      <c r="AO7" s="632"/>
      <c r="AP7" s="622" t="s">
        <v>217</v>
      </c>
      <c r="AQ7" s="623"/>
      <c r="AR7" s="623"/>
      <c r="AS7" s="623"/>
      <c r="AT7" s="623"/>
      <c r="AU7" s="623"/>
      <c r="AV7" s="623"/>
      <c r="AW7" s="623"/>
      <c r="AX7" s="623"/>
      <c r="AY7" s="623"/>
      <c r="AZ7" s="623"/>
      <c r="BA7" s="623"/>
      <c r="BB7" s="623"/>
      <c r="BC7" s="623"/>
      <c r="BD7" s="623"/>
      <c r="BE7" s="623"/>
      <c r="BF7" s="624"/>
      <c r="BG7" s="625">
        <v>151432</v>
      </c>
      <c r="BH7" s="626"/>
      <c r="BI7" s="626"/>
      <c r="BJ7" s="626"/>
      <c r="BK7" s="626"/>
      <c r="BL7" s="626"/>
      <c r="BM7" s="626"/>
      <c r="BN7" s="627"/>
      <c r="BO7" s="628">
        <v>47.3</v>
      </c>
      <c r="BP7" s="628"/>
      <c r="BQ7" s="628"/>
      <c r="BR7" s="628"/>
      <c r="BS7" s="629">
        <v>4642</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599074</v>
      </c>
      <c r="CS7" s="626"/>
      <c r="CT7" s="626"/>
      <c r="CU7" s="626"/>
      <c r="CV7" s="626"/>
      <c r="CW7" s="626"/>
      <c r="CX7" s="626"/>
      <c r="CY7" s="627"/>
      <c r="CZ7" s="628">
        <v>14.9</v>
      </c>
      <c r="DA7" s="628"/>
      <c r="DB7" s="628"/>
      <c r="DC7" s="628"/>
      <c r="DD7" s="634">
        <v>151885</v>
      </c>
      <c r="DE7" s="626"/>
      <c r="DF7" s="626"/>
      <c r="DG7" s="626"/>
      <c r="DH7" s="626"/>
      <c r="DI7" s="626"/>
      <c r="DJ7" s="626"/>
      <c r="DK7" s="626"/>
      <c r="DL7" s="626"/>
      <c r="DM7" s="626"/>
      <c r="DN7" s="626"/>
      <c r="DO7" s="626"/>
      <c r="DP7" s="627"/>
      <c r="DQ7" s="634">
        <v>500355</v>
      </c>
      <c r="DR7" s="626"/>
      <c r="DS7" s="626"/>
      <c r="DT7" s="626"/>
      <c r="DU7" s="626"/>
      <c r="DV7" s="626"/>
      <c r="DW7" s="626"/>
      <c r="DX7" s="626"/>
      <c r="DY7" s="626"/>
      <c r="DZ7" s="626"/>
      <c r="EA7" s="626"/>
      <c r="EB7" s="626"/>
      <c r="EC7" s="635"/>
    </row>
    <row r="8" spans="2:143" ht="11.25" customHeight="1" x14ac:dyDescent="0.15">
      <c r="B8" s="622" t="s">
        <v>219</v>
      </c>
      <c r="C8" s="623"/>
      <c r="D8" s="623"/>
      <c r="E8" s="623"/>
      <c r="F8" s="623"/>
      <c r="G8" s="623"/>
      <c r="H8" s="623"/>
      <c r="I8" s="623"/>
      <c r="J8" s="623"/>
      <c r="K8" s="623"/>
      <c r="L8" s="623"/>
      <c r="M8" s="623"/>
      <c r="N8" s="623"/>
      <c r="O8" s="623"/>
      <c r="P8" s="623"/>
      <c r="Q8" s="624"/>
      <c r="R8" s="625">
        <v>630</v>
      </c>
      <c r="S8" s="626"/>
      <c r="T8" s="626"/>
      <c r="U8" s="626"/>
      <c r="V8" s="626"/>
      <c r="W8" s="626"/>
      <c r="X8" s="626"/>
      <c r="Y8" s="627"/>
      <c r="Z8" s="628">
        <v>0</v>
      </c>
      <c r="AA8" s="628"/>
      <c r="AB8" s="628"/>
      <c r="AC8" s="628"/>
      <c r="AD8" s="629">
        <v>630</v>
      </c>
      <c r="AE8" s="629"/>
      <c r="AF8" s="629"/>
      <c r="AG8" s="629"/>
      <c r="AH8" s="629"/>
      <c r="AI8" s="629"/>
      <c r="AJ8" s="629"/>
      <c r="AK8" s="629"/>
      <c r="AL8" s="630">
        <v>0</v>
      </c>
      <c r="AM8" s="631"/>
      <c r="AN8" s="631"/>
      <c r="AO8" s="632"/>
      <c r="AP8" s="622" t="s">
        <v>220</v>
      </c>
      <c r="AQ8" s="623"/>
      <c r="AR8" s="623"/>
      <c r="AS8" s="623"/>
      <c r="AT8" s="623"/>
      <c r="AU8" s="623"/>
      <c r="AV8" s="623"/>
      <c r="AW8" s="623"/>
      <c r="AX8" s="623"/>
      <c r="AY8" s="623"/>
      <c r="AZ8" s="623"/>
      <c r="BA8" s="623"/>
      <c r="BB8" s="623"/>
      <c r="BC8" s="623"/>
      <c r="BD8" s="623"/>
      <c r="BE8" s="623"/>
      <c r="BF8" s="624"/>
      <c r="BG8" s="625">
        <v>6319</v>
      </c>
      <c r="BH8" s="626"/>
      <c r="BI8" s="626"/>
      <c r="BJ8" s="626"/>
      <c r="BK8" s="626"/>
      <c r="BL8" s="626"/>
      <c r="BM8" s="626"/>
      <c r="BN8" s="627"/>
      <c r="BO8" s="628">
        <v>2</v>
      </c>
      <c r="BP8" s="628"/>
      <c r="BQ8" s="628"/>
      <c r="BR8" s="628"/>
      <c r="BS8" s="634" t="s">
        <v>111</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693515</v>
      </c>
      <c r="CS8" s="626"/>
      <c r="CT8" s="626"/>
      <c r="CU8" s="626"/>
      <c r="CV8" s="626"/>
      <c r="CW8" s="626"/>
      <c r="CX8" s="626"/>
      <c r="CY8" s="627"/>
      <c r="CZ8" s="628">
        <v>17.2</v>
      </c>
      <c r="DA8" s="628"/>
      <c r="DB8" s="628"/>
      <c r="DC8" s="628"/>
      <c r="DD8" s="634" t="s">
        <v>215</v>
      </c>
      <c r="DE8" s="626"/>
      <c r="DF8" s="626"/>
      <c r="DG8" s="626"/>
      <c r="DH8" s="626"/>
      <c r="DI8" s="626"/>
      <c r="DJ8" s="626"/>
      <c r="DK8" s="626"/>
      <c r="DL8" s="626"/>
      <c r="DM8" s="626"/>
      <c r="DN8" s="626"/>
      <c r="DO8" s="626"/>
      <c r="DP8" s="627"/>
      <c r="DQ8" s="634">
        <v>370777</v>
      </c>
      <c r="DR8" s="626"/>
      <c r="DS8" s="626"/>
      <c r="DT8" s="626"/>
      <c r="DU8" s="626"/>
      <c r="DV8" s="626"/>
      <c r="DW8" s="626"/>
      <c r="DX8" s="626"/>
      <c r="DY8" s="626"/>
      <c r="DZ8" s="626"/>
      <c r="EA8" s="626"/>
      <c r="EB8" s="626"/>
      <c r="EC8" s="635"/>
    </row>
    <row r="9" spans="2:143" ht="11.25" customHeight="1" x14ac:dyDescent="0.15">
      <c r="B9" s="622" t="s">
        <v>222</v>
      </c>
      <c r="C9" s="623"/>
      <c r="D9" s="623"/>
      <c r="E9" s="623"/>
      <c r="F9" s="623"/>
      <c r="G9" s="623"/>
      <c r="H9" s="623"/>
      <c r="I9" s="623"/>
      <c r="J9" s="623"/>
      <c r="K9" s="623"/>
      <c r="L9" s="623"/>
      <c r="M9" s="623"/>
      <c r="N9" s="623"/>
      <c r="O9" s="623"/>
      <c r="P9" s="623"/>
      <c r="Q9" s="624"/>
      <c r="R9" s="625">
        <v>379</v>
      </c>
      <c r="S9" s="626"/>
      <c r="T9" s="626"/>
      <c r="U9" s="626"/>
      <c r="V9" s="626"/>
      <c r="W9" s="626"/>
      <c r="X9" s="626"/>
      <c r="Y9" s="627"/>
      <c r="Z9" s="628">
        <v>0</v>
      </c>
      <c r="AA9" s="628"/>
      <c r="AB9" s="628"/>
      <c r="AC9" s="628"/>
      <c r="AD9" s="629">
        <v>379</v>
      </c>
      <c r="AE9" s="629"/>
      <c r="AF9" s="629"/>
      <c r="AG9" s="629"/>
      <c r="AH9" s="629"/>
      <c r="AI9" s="629"/>
      <c r="AJ9" s="629"/>
      <c r="AK9" s="629"/>
      <c r="AL9" s="630">
        <v>0</v>
      </c>
      <c r="AM9" s="631"/>
      <c r="AN9" s="631"/>
      <c r="AO9" s="632"/>
      <c r="AP9" s="622" t="s">
        <v>223</v>
      </c>
      <c r="AQ9" s="623"/>
      <c r="AR9" s="623"/>
      <c r="AS9" s="623"/>
      <c r="AT9" s="623"/>
      <c r="AU9" s="623"/>
      <c r="AV9" s="623"/>
      <c r="AW9" s="623"/>
      <c r="AX9" s="623"/>
      <c r="AY9" s="623"/>
      <c r="AZ9" s="623"/>
      <c r="BA9" s="623"/>
      <c r="BB9" s="623"/>
      <c r="BC9" s="623"/>
      <c r="BD9" s="623"/>
      <c r="BE9" s="623"/>
      <c r="BF9" s="624"/>
      <c r="BG9" s="625">
        <v>120051</v>
      </c>
      <c r="BH9" s="626"/>
      <c r="BI9" s="626"/>
      <c r="BJ9" s="626"/>
      <c r="BK9" s="626"/>
      <c r="BL9" s="626"/>
      <c r="BM9" s="626"/>
      <c r="BN9" s="627"/>
      <c r="BO9" s="628">
        <v>37.5</v>
      </c>
      <c r="BP9" s="628"/>
      <c r="BQ9" s="628"/>
      <c r="BR9" s="628"/>
      <c r="BS9" s="634" t="s">
        <v>111</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755552</v>
      </c>
      <c r="CS9" s="626"/>
      <c r="CT9" s="626"/>
      <c r="CU9" s="626"/>
      <c r="CV9" s="626"/>
      <c r="CW9" s="626"/>
      <c r="CX9" s="626"/>
      <c r="CY9" s="627"/>
      <c r="CZ9" s="628">
        <v>18.8</v>
      </c>
      <c r="DA9" s="628"/>
      <c r="DB9" s="628"/>
      <c r="DC9" s="628"/>
      <c r="DD9" s="634">
        <v>1029</v>
      </c>
      <c r="DE9" s="626"/>
      <c r="DF9" s="626"/>
      <c r="DG9" s="626"/>
      <c r="DH9" s="626"/>
      <c r="DI9" s="626"/>
      <c r="DJ9" s="626"/>
      <c r="DK9" s="626"/>
      <c r="DL9" s="626"/>
      <c r="DM9" s="626"/>
      <c r="DN9" s="626"/>
      <c r="DO9" s="626"/>
      <c r="DP9" s="627"/>
      <c r="DQ9" s="634">
        <v>363557</v>
      </c>
      <c r="DR9" s="626"/>
      <c r="DS9" s="626"/>
      <c r="DT9" s="626"/>
      <c r="DU9" s="626"/>
      <c r="DV9" s="626"/>
      <c r="DW9" s="626"/>
      <c r="DX9" s="626"/>
      <c r="DY9" s="626"/>
      <c r="DZ9" s="626"/>
      <c r="EA9" s="626"/>
      <c r="EB9" s="626"/>
      <c r="EC9" s="635"/>
    </row>
    <row r="10" spans="2:143" ht="11.25" customHeight="1" x14ac:dyDescent="0.15">
      <c r="B10" s="622" t="s">
        <v>225</v>
      </c>
      <c r="C10" s="623"/>
      <c r="D10" s="623"/>
      <c r="E10" s="623"/>
      <c r="F10" s="623"/>
      <c r="G10" s="623"/>
      <c r="H10" s="623"/>
      <c r="I10" s="623"/>
      <c r="J10" s="623"/>
      <c r="K10" s="623"/>
      <c r="L10" s="623"/>
      <c r="M10" s="623"/>
      <c r="N10" s="623"/>
      <c r="O10" s="623"/>
      <c r="P10" s="623"/>
      <c r="Q10" s="624"/>
      <c r="R10" s="625">
        <v>64904</v>
      </c>
      <c r="S10" s="626"/>
      <c r="T10" s="626"/>
      <c r="U10" s="626"/>
      <c r="V10" s="626"/>
      <c r="W10" s="626"/>
      <c r="X10" s="626"/>
      <c r="Y10" s="627"/>
      <c r="Z10" s="628">
        <v>1.5</v>
      </c>
      <c r="AA10" s="628"/>
      <c r="AB10" s="628"/>
      <c r="AC10" s="628"/>
      <c r="AD10" s="629">
        <v>64904</v>
      </c>
      <c r="AE10" s="629"/>
      <c r="AF10" s="629"/>
      <c r="AG10" s="629"/>
      <c r="AH10" s="629"/>
      <c r="AI10" s="629"/>
      <c r="AJ10" s="629"/>
      <c r="AK10" s="629"/>
      <c r="AL10" s="630">
        <v>3.1</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10405</v>
      </c>
      <c r="BH10" s="626"/>
      <c r="BI10" s="626"/>
      <c r="BJ10" s="626"/>
      <c r="BK10" s="626"/>
      <c r="BL10" s="626"/>
      <c r="BM10" s="626"/>
      <c r="BN10" s="627"/>
      <c r="BO10" s="628">
        <v>3.2</v>
      </c>
      <c r="BP10" s="628"/>
      <c r="BQ10" s="628"/>
      <c r="BR10" s="628"/>
      <c r="BS10" s="634">
        <v>1735</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27</v>
      </c>
      <c r="CS10" s="626"/>
      <c r="CT10" s="626"/>
      <c r="CU10" s="626"/>
      <c r="CV10" s="626"/>
      <c r="CW10" s="626"/>
      <c r="CX10" s="626"/>
      <c r="CY10" s="627"/>
      <c r="CZ10" s="628">
        <v>0</v>
      </c>
      <c r="DA10" s="628"/>
      <c r="DB10" s="628"/>
      <c r="DC10" s="628"/>
      <c r="DD10" s="634" t="s">
        <v>111</v>
      </c>
      <c r="DE10" s="626"/>
      <c r="DF10" s="626"/>
      <c r="DG10" s="626"/>
      <c r="DH10" s="626"/>
      <c r="DI10" s="626"/>
      <c r="DJ10" s="626"/>
      <c r="DK10" s="626"/>
      <c r="DL10" s="626"/>
      <c r="DM10" s="626"/>
      <c r="DN10" s="626"/>
      <c r="DO10" s="626"/>
      <c r="DP10" s="627"/>
      <c r="DQ10" s="634">
        <v>27</v>
      </c>
      <c r="DR10" s="626"/>
      <c r="DS10" s="626"/>
      <c r="DT10" s="626"/>
      <c r="DU10" s="626"/>
      <c r="DV10" s="626"/>
      <c r="DW10" s="626"/>
      <c r="DX10" s="626"/>
      <c r="DY10" s="626"/>
      <c r="DZ10" s="626"/>
      <c r="EA10" s="626"/>
      <c r="EB10" s="626"/>
      <c r="EC10" s="635"/>
    </row>
    <row r="11" spans="2:143" ht="11.25" customHeight="1" x14ac:dyDescent="0.15">
      <c r="B11" s="622" t="s">
        <v>228</v>
      </c>
      <c r="C11" s="623"/>
      <c r="D11" s="623"/>
      <c r="E11" s="623"/>
      <c r="F11" s="623"/>
      <c r="G11" s="623"/>
      <c r="H11" s="623"/>
      <c r="I11" s="623"/>
      <c r="J11" s="623"/>
      <c r="K11" s="623"/>
      <c r="L11" s="623"/>
      <c r="M11" s="623"/>
      <c r="N11" s="623"/>
      <c r="O11" s="623"/>
      <c r="P11" s="623"/>
      <c r="Q11" s="624"/>
      <c r="R11" s="625" t="s">
        <v>111</v>
      </c>
      <c r="S11" s="626"/>
      <c r="T11" s="626"/>
      <c r="U11" s="626"/>
      <c r="V11" s="626"/>
      <c r="W11" s="626"/>
      <c r="X11" s="626"/>
      <c r="Y11" s="627"/>
      <c r="Z11" s="628" t="s">
        <v>111</v>
      </c>
      <c r="AA11" s="628"/>
      <c r="AB11" s="628"/>
      <c r="AC11" s="628"/>
      <c r="AD11" s="629" t="s">
        <v>111</v>
      </c>
      <c r="AE11" s="629"/>
      <c r="AF11" s="629"/>
      <c r="AG11" s="629"/>
      <c r="AH11" s="629"/>
      <c r="AI11" s="629"/>
      <c r="AJ11" s="629"/>
      <c r="AK11" s="629"/>
      <c r="AL11" s="630" t="s">
        <v>111</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14657</v>
      </c>
      <c r="BH11" s="626"/>
      <c r="BI11" s="626"/>
      <c r="BJ11" s="626"/>
      <c r="BK11" s="626"/>
      <c r="BL11" s="626"/>
      <c r="BM11" s="626"/>
      <c r="BN11" s="627"/>
      <c r="BO11" s="628">
        <v>4.5999999999999996</v>
      </c>
      <c r="BP11" s="628"/>
      <c r="BQ11" s="628"/>
      <c r="BR11" s="628"/>
      <c r="BS11" s="634">
        <v>2907</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354497</v>
      </c>
      <c r="CS11" s="626"/>
      <c r="CT11" s="626"/>
      <c r="CU11" s="626"/>
      <c r="CV11" s="626"/>
      <c r="CW11" s="626"/>
      <c r="CX11" s="626"/>
      <c r="CY11" s="627"/>
      <c r="CZ11" s="628">
        <v>8.8000000000000007</v>
      </c>
      <c r="DA11" s="628"/>
      <c r="DB11" s="628"/>
      <c r="DC11" s="628"/>
      <c r="DD11" s="634">
        <v>28939</v>
      </c>
      <c r="DE11" s="626"/>
      <c r="DF11" s="626"/>
      <c r="DG11" s="626"/>
      <c r="DH11" s="626"/>
      <c r="DI11" s="626"/>
      <c r="DJ11" s="626"/>
      <c r="DK11" s="626"/>
      <c r="DL11" s="626"/>
      <c r="DM11" s="626"/>
      <c r="DN11" s="626"/>
      <c r="DO11" s="626"/>
      <c r="DP11" s="627"/>
      <c r="DQ11" s="634">
        <v>142751</v>
      </c>
      <c r="DR11" s="626"/>
      <c r="DS11" s="626"/>
      <c r="DT11" s="626"/>
      <c r="DU11" s="626"/>
      <c r="DV11" s="626"/>
      <c r="DW11" s="626"/>
      <c r="DX11" s="626"/>
      <c r="DY11" s="626"/>
      <c r="DZ11" s="626"/>
      <c r="EA11" s="626"/>
      <c r="EB11" s="626"/>
      <c r="EC11" s="635"/>
    </row>
    <row r="12" spans="2:143" ht="11.25" customHeight="1" x14ac:dyDescent="0.15">
      <c r="B12" s="622" t="s">
        <v>231</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129821</v>
      </c>
      <c r="BH12" s="626"/>
      <c r="BI12" s="626"/>
      <c r="BJ12" s="626"/>
      <c r="BK12" s="626"/>
      <c r="BL12" s="626"/>
      <c r="BM12" s="626"/>
      <c r="BN12" s="627"/>
      <c r="BO12" s="628">
        <v>40.5</v>
      </c>
      <c r="BP12" s="628"/>
      <c r="BQ12" s="628"/>
      <c r="BR12" s="628"/>
      <c r="BS12" s="634" t="s">
        <v>111</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247872</v>
      </c>
      <c r="CS12" s="626"/>
      <c r="CT12" s="626"/>
      <c r="CU12" s="626"/>
      <c r="CV12" s="626"/>
      <c r="CW12" s="626"/>
      <c r="CX12" s="626"/>
      <c r="CY12" s="627"/>
      <c r="CZ12" s="628">
        <v>6.2</v>
      </c>
      <c r="DA12" s="628"/>
      <c r="DB12" s="628"/>
      <c r="DC12" s="628"/>
      <c r="DD12" s="634">
        <v>1749</v>
      </c>
      <c r="DE12" s="626"/>
      <c r="DF12" s="626"/>
      <c r="DG12" s="626"/>
      <c r="DH12" s="626"/>
      <c r="DI12" s="626"/>
      <c r="DJ12" s="626"/>
      <c r="DK12" s="626"/>
      <c r="DL12" s="626"/>
      <c r="DM12" s="626"/>
      <c r="DN12" s="626"/>
      <c r="DO12" s="626"/>
      <c r="DP12" s="627"/>
      <c r="DQ12" s="634">
        <v>53311</v>
      </c>
      <c r="DR12" s="626"/>
      <c r="DS12" s="626"/>
      <c r="DT12" s="626"/>
      <c r="DU12" s="626"/>
      <c r="DV12" s="626"/>
      <c r="DW12" s="626"/>
      <c r="DX12" s="626"/>
      <c r="DY12" s="626"/>
      <c r="DZ12" s="626"/>
      <c r="EA12" s="626"/>
      <c r="EB12" s="626"/>
      <c r="EC12" s="635"/>
    </row>
    <row r="13" spans="2:143" ht="11.25" customHeight="1" x14ac:dyDescent="0.15">
      <c r="B13" s="622" t="s">
        <v>234</v>
      </c>
      <c r="C13" s="623"/>
      <c r="D13" s="623"/>
      <c r="E13" s="623"/>
      <c r="F13" s="623"/>
      <c r="G13" s="623"/>
      <c r="H13" s="623"/>
      <c r="I13" s="623"/>
      <c r="J13" s="623"/>
      <c r="K13" s="623"/>
      <c r="L13" s="623"/>
      <c r="M13" s="623"/>
      <c r="N13" s="623"/>
      <c r="O13" s="623"/>
      <c r="P13" s="623"/>
      <c r="Q13" s="624"/>
      <c r="R13" s="625">
        <v>9188</v>
      </c>
      <c r="S13" s="626"/>
      <c r="T13" s="626"/>
      <c r="U13" s="626"/>
      <c r="V13" s="626"/>
      <c r="W13" s="626"/>
      <c r="X13" s="626"/>
      <c r="Y13" s="627"/>
      <c r="Z13" s="628">
        <v>0.2</v>
      </c>
      <c r="AA13" s="628"/>
      <c r="AB13" s="628"/>
      <c r="AC13" s="628"/>
      <c r="AD13" s="629">
        <v>9188</v>
      </c>
      <c r="AE13" s="629"/>
      <c r="AF13" s="629"/>
      <c r="AG13" s="629"/>
      <c r="AH13" s="629"/>
      <c r="AI13" s="629"/>
      <c r="AJ13" s="629"/>
      <c r="AK13" s="629"/>
      <c r="AL13" s="630">
        <v>0.4</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129047</v>
      </c>
      <c r="BH13" s="626"/>
      <c r="BI13" s="626"/>
      <c r="BJ13" s="626"/>
      <c r="BK13" s="626"/>
      <c r="BL13" s="626"/>
      <c r="BM13" s="626"/>
      <c r="BN13" s="627"/>
      <c r="BO13" s="628">
        <v>40.299999999999997</v>
      </c>
      <c r="BP13" s="628"/>
      <c r="BQ13" s="628"/>
      <c r="BR13" s="628"/>
      <c r="BS13" s="634" t="s">
        <v>111</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613568</v>
      </c>
      <c r="CS13" s="626"/>
      <c r="CT13" s="626"/>
      <c r="CU13" s="626"/>
      <c r="CV13" s="626"/>
      <c r="CW13" s="626"/>
      <c r="CX13" s="626"/>
      <c r="CY13" s="627"/>
      <c r="CZ13" s="628">
        <v>15.3</v>
      </c>
      <c r="DA13" s="628"/>
      <c r="DB13" s="628"/>
      <c r="DC13" s="628"/>
      <c r="DD13" s="634">
        <v>407532</v>
      </c>
      <c r="DE13" s="626"/>
      <c r="DF13" s="626"/>
      <c r="DG13" s="626"/>
      <c r="DH13" s="626"/>
      <c r="DI13" s="626"/>
      <c r="DJ13" s="626"/>
      <c r="DK13" s="626"/>
      <c r="DL13" s="626"/>
      <c r="DM13" s="626"/>
      <c r="DN13" s="626"/>
      <c r="DO13" s="626"/>
      <c r="DP13" s="627"/>
      <c r="DQ13" s="634">
        <v>271681</v>
      </c>
      <c r="DR13" s="626"/>
      <c r="DS13" s="626"/>
      <c r="DT13" s="626"/>
      <c r="DU13" s="626"/>
      <c r="DV13" s="626"/>
      <c r="DW13" s="626"/>
      <c r="DX13" s="626"/>
      <c r="DY13" s="626"/>
      <c r="DZ13" s="626"/>
      <c r="EA13" s="626"/>
      <c r="EB13" s="626"/>
      <c r="EC13" s="635"/>
    </row>
    <row r="14" spans="2:143" ht="11.25" customHeight="1" x14ac:dyDescent="0.15">
      <c r="B14" s="622" t="s">
        <v>237</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12726</v>
      </c>
      <c r="BH14" s="626"/>
      <c r="BI14" s="626"/>
      <c r="BJ14" s="626"/>
      <c r="BK14" s="626"/>
      <c r="BL14" s="626"/>
      <c r="BM14" s="626"/>
      <c r="BN14" s="627"/>
      <c r="BO14" s="628">
        <v>4</v>
      </c>
      <c r="BP14" s="628"/>
      <c r="BQ14" s="628"/>
      <c r="BR14" s="628"/>
      <c r="BS14" s="634" t="s">
        <v>111</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148443</v>
      </c>
      <c r="CS14" s="626"/>
      <c r="CT14" s="626"/>
      <c r="CU14" s="626"/>
      <c r="CV14" s="626"/>
      <c r="CW14" s="626"/>
      <c r="CX14" s="626"/>
      <c r="CY14" s="627"/>
      <c r="CZ14" s="628">
        <v>3.7</v>
      </c>
      <c r="DA14" s="628"/>
      <c r="DB14" s="628"/>
      <c r="DC14" s="628"/>
      <c r="DD14" s="634" t="s">
        <v>111</v>
      </c>
      <c r="DE14" s="626"/>
      <c r="DF14" s="626"/>
      <c r="DG14" s="626"/>
      <c r="DH14" s="626"/>
      <c r="DI14" s="626"/>
      <c r="DJ14" s="626"/>
      <c r="DK14" s="626"/>
      <c r="DL14" s="626"/>
      <c r="DM14" s="626"/>
      <c r="DN14" s="626"/>
      <c r="DO14" s="626"/>
      <c r="DP14" s="627"/>
      <c r="DQ14" s="634">
        <v>147343</v>
      </c>
      <c r="DR14" s="626"/>
      <c r="DS14" s="626"/>
      <c r="DT14" s="626"/>
      <c r="DU14" s="626"/>
      <c r="DV14" s="626"/>
      <c r="DW14" s="626"/>
      <c r="DX14" s="626"/>
      <c r="DY14" s="626"/>
      <c r="DZ14" s="626"/>
      <c r="EA14" s="626"/>
      <c r="EB14" s="626"/>
      <c r="EC14" s="635"/>
    </row>
    <row r="15" spans="2:143" ht="11.25" customHeight="1" x14ac:dyDescent="0.15">
      <c r="B15" s="622" t="s">
        <v>240</v>
      </c>
      <c r="C15" s="623"/>
      <c r="D15" s="623"/>
      <c r="E15" s="623"/>
      <c r="F15" s="623"/>
      <c r="G15" s="623"/>
      <c r="H15" s="623"/>
      <c r="I15" s="623"/>
      <c r="J15" s="623"/>
      <c r="K15" s="623"/>
      <c r="L15" s="623"/>
      <c r="M15" s="623"/>
      <c r="N15" s="623"/>
      <c r="O15" s="623"/>
      <c r="P15" s="623"/>
      <c r="Q15" s="624"/>
      <c r="R15" s="625">
        <v>1432</v>
      </c>
      <c r="S15" s="626"/>
      <c r="T15" s="626"/>
      <c r="U15" s="626"/>
      <c r="V15" s="626"/>
      <c r="W15" s="626"/>
      <c r="X15" s="626"/>
      <c r="Y15" s="627"/>
      <c r="Z15" s="628">
        <v>0</v>
      </c>
      <c r="AA15" s="628"/>
      <c r="AB15" s="628"/>
      <c r="AC15" s="628"/>
      <c r="AD15" s="629">
        <v>1432</v>
      </c>
      <c r="AE15" s="629"/>
      <c r="AF15" s="629"/>
      <c r="AG15" s="629"/>
      <c r="AH15" s="629"/>
      <c r="AI15" s="629"/>
      <c r="AJ15" s="629"/>
      <c r="AK15" s="629"/>
      <c r="AL15" s="630">
        <v>0.1</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26481</v>
      </c>
      <c r="BH15" s="626"/>
      <c r="BI15" s="626"/>
      <c r="BJ15" s="626"/>
      <c r="BK15" s="626"/>
      <c r="BL15" s="626"/>
      <c r="BM15" s="626"/>
      <c r="BN15" s="627"/>
      <c r="BO15" s="628">
        <v>8.3000000000000007</v>
      </c>
      <c r="BP15" s="628"/>
      <c r="BQ15" s="628"/>
      <c r="BR15" s="628"/>
      <c r="BS15" s="634" t="s">
        <v>111</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196630</v>
      </c>
      <c r="CS15" s="626"/>
      <c r="CT15" s="626"/>
      <c r="CU15" s="626"/>
      <c r="CV15" s="626"/>
      <c r="CW15" s="626"/>
      <c r="CX15" s="626"/>
      <c r="CY15" s="627"/>
      <c r="CZ15" s="628">
        <v>4.9000000000000004</v>
      </c>
      <c r="DA15" s="628"/>
      <c r="DB15" s="628"/>
      <c r="DC15" s="628"/>
      <c r="DD15" s="634">
        <v>309</v>
      </c>
      <c r="DE15" s="626"/>
      <c r="DF15" s="626"/>
      <c r="DG15" s="626"/>
      <c r="DH15" s="626"/>
      <c r="DI15" s="626"/>
      <c r="DJ15" s="626"/>
      <c r="DK15" s="626"/>
      <c r="DL15" s="626"/>
      <c r="DM15" s="626"/>
      <c r="DN15" s="626"/>
      <c r="DO15" s="626"/>
      <c r="DP15" s="627"/>
      <c r="DQ15" s="634">
        <v>183518</v>
      </c>
      <c r="DR15" s="626"/>
      <c r="DS15" s="626"/>
      <c r="DT15" s="626"/>
      <c r="DU15" s="626"/>
      <c r="DV15" s="626"/>
      <c r="DW15" s="626"/>
      <c r="DX15" s="626"/>
      <c r="DY15" s="626"/>
      <c r="DZ15" s="626"/>
      <c r="EA15" s="626"/>
      <c r="EB15" s="626"/>
      <c r="EC15" s="635"/>
    </row>
    <row r="16" spans="2:143" ht="11.25" customHeight="1" x14ac:dyDescent="0.15">
      <c r="B16" s="622" t="s">
        <v>243</v>
      </c>
      <c r="C16" s="623"/>
      <c r="D16" s="623"/>
      <c r="E16" s="623"/>
      <c r="F16" s="623"/>
      <c r="G16" s="623"/>
      <c r="H16" s="623"/>
      <c r="I16" s="623"/>
      <c r="J16" s="623"/>
      <c r="K16" s="623"/>
      <c r="L16" s="623"/>
      <c r="M16" s="623"/>
      <c r="N16" s="623"/>
      <c r="O16" s="623"/>
      <c r="P16" s="623"/>
      <c r="Q16" s="624"/>
      <c r="R16" s="625">
        <v>1778841</v>
      </c>
      <c r="S16" s="626"/>
      <c r="T16" s="626"/>
      <c r="U16" s="626"/>
      <c r="V16" s="626"/>
      <c r="W16" s="626"/>
      <c r="X16" s="626"/>
      <c r="Y16" s="627"/>
      <c r="Z16" s="628">
        <v>42.2</v>
      </c>
      <c r="AA16" s="628"/>
      <c r="AB16" s="628"/>
      <c r="AC16" s="628"/>
      <c r="AD16" s="629">
        <v>1661982</v>
      </c>
      <c r="AE16" s="629"/>
      <c r="AF16" s="629"/>
      <c r="AG16" s="629"/>
      <c r="AH16" s="629"/>
      <c r="AI16" s="629"/>
      <c r="AJ16" s="629"/>
      <c r="AK16" s="629"/>
      <c r="AL16" s="630">
        <v>78.3</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t="s">
        <v>111</v>
      </c>
      <c r="CS16" s="626"/>
      <c r="CT16" s="626"/>
      <c r="CU16" s="626"/>
      <c r="CV16" s="626"/>
      <c r="CW16" s="626"/>
      <c r="CX16" s="626"/>
      <c r="CY16" s="627"/>
      <c r="CZ16" s="628" t="s">
        <v>111</v>
      </c>
      <c r="DA16" s="628"/>
      <c r="DB16" s="628"/>
      <c r="DC16" s="628"/>
      <c r="DD16" s="634" t="s">
        <v>111</v>
      </c>
      <c r="DE16" s="626"/>
      <c r="DF16" s="626"/>
      <c r="DG16" s="626"/>
      <c r="DH16" s="626"/>
      <c r="DI16" s="626"/>
      <c r="DJ16" s="626"/>
      <c r="DK16" s="626"/>
      <c r="DL16" s="626"/>
      <c r="DM16" s="626"/>
      <c r="DN16" s="626"/>
      <c r="DO16" s="626"/>
      <c r="DP16" s="627"/>
      <c r="DQ16" s="634" t="s">
        <v>111</v>
      </c>
      <c r="DR16" s="626"/>
      <c r="DS16" s="626"/>
      <c r="DT16" s="626"/>
      <c r="DU16" s="626"/>
      <c r="DV16" s="626"/>
      <c r="DW16" s="626"/>
      <c r="DX16" s="626"/>
      <c r="DY16" s="626"/>
      <c r="DZ16" s="626"/>
      <c r="EA16" s="626"/>
      <c r="EB16" s="626"/>
      <c r="EC16" s="635"/>
    </row>
    <row r="17" spans="2:133" ht="11.25" customHeight="1" x14ac:dyDescent="0.15">
      <c r="B17" s="622" t="s">
        <v>246</v>
      </c>
      <c r="C17" s="623"/>
      <c r="D17" s="623"/>
      <c r="E17" s="623"/>
      <c r="F17" s="623"/>
      <c r="G17" s="623"/>
      <c r="H17" s="623"/>
      <c r="I17" s="623"/>
      <c r="J17" s="623"/>
      <c r="K17" s="623"/>
      <c r="L17" s="623"/>
      <c r="M17" s="623"/>
      <c r="N17" s="623"/>
      <c r="O17" s="623"/>
      <c r="P17" s="623"/>
      <c r="Q17" s="624"/>
      <c r="R17" s="625">
        <v>1661982</v>
      </c>
      <c r="S17" s="626"/>
      <c r="T17" s="626"/>
      <c r="U17" s="626"/>
      <c r="V17" s="626"/>
      <c r="W17" s="626"/>
      <c r="X17" s="626"/>
      <c r="Y17" s="627"/>
      <c r="Z17" s="628">
        <v>39.4</v>
      </c>
      <c r="AA17" s="628"/>
      <c r="AB17" s="628"/>
      <c r="AC17" s="628"/>
      <c r="AD17" s="629">
        <v>1661982</v>
      </c>
      <c r="AE17" s="629"/>
      <c r="AF17" s="629"/>
      <c r="AG17" s="629"/>
      <c r="AH17" s="629"/>
      <c r="AI17" s="629"/>
      <c r="AJ17" s="629"/>
      <c r="AK17" s="629"/>
      <c r="AL17" s="630">
        <v>78.3</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371107</v>
      </c>
      <c r="CS17" s="626"/>
      <c r="CT17" s="626"/>
      <c r="CU17" s="626"/>
      <c r="CV17" s="626"/>
      <c r="CW17" s="626"/>
      <c r="CX17" s="626"/>
      <c r="CY17" s="627"/>
      <c r="CZ17" s="628">
        <v>9.1999999999999993</v>
      </c>
      <c r="DA17" s="628"/>
      <c r="DB17" s="628"/>
      <c r="DC17" s="628"/>
      <c r="DD17" s="634" t="s">
        <v>111</v>
      </c>
      <c r="DE17" s="626"/>
      <c r="DF17" s="626"/>
      <c r="DG17" s="626"/>
      <c r="DH17" s="626"/>
      <c r="DI17" s="626"/>
      <c r="DJ17" s="626"/>
      <c r="DK17" s="626"/>
      <c r="DL17" s="626"/>
      <c r="DM17" s="626"/>
      <c r="DN17" s="626"/>
      <c r="DO17" s="626"/>
      <c r="DP17" s="627"/>
      <c r="DQ17" s="634">
        <v>294568</v>
      </c>
      <c r="DR17" s="626"/>
      <c r="DS17" s="626"/>
      <c r="DT17" s="626"/>
      <c r="DU17" s="626"/>
      <c r="DV17" s="626"/>
      <c r="DW17" s="626"/>
      <c r="DX17" s="626"/>
      <c r="DY17" s="626"/>
      <c r="DZ17" s="626"/>
      <c r="EA17" s="626"/>
      <c r="EB17" s="626"/>
      <c r="EC17" s="635"/>
    </row>
    <row r="18" spans="2:133" ht="11.25" customHeight="1" x14ac:dyDescent="0.15">
      <c r="B18" s="622" t="s">
        <v>249</v>
      </c>
      <c r="C18" s="623"/>
      <c r="D18" s="623"/>
      <c r="E18" s="623"/>
      <c r="F18" s="623"/>
      <c r="G18" s="623"/>
      <c r="H18" s="623"/>
      <c r="I18" s="623"/>
      <c r="J18" s="623"/>
      <c r="K18" s="623"/>
      <c r="L18" s="623"/>
      <c r="M18" s="623"/>
      <c r="N18" s="623"/>
      <c r="O18" s="623"/>
      <c r="P18" s="623"/>
      <c r="Q18" s="624"/>
      <c r="R18" s="625">
        <v>116859</v>
      </c>
      <c r="S18" s="626"/>
      <c r="T18" s="626"/>
      <c r="U18" s="626"/>
      <c r="V18" s="626"/>
      <c r="W18" s="626"/>
      <c r="X18" s="626"/>
      <c r="Y18" s="627"/>
      <c r="Z18" s="628">
        <v>2.8</v>
      </c>
      <c r="AA18" s="628"/>
      <c r="AB18" s="628"/>
      <c r="AC18" s="628"/>
      <c r="AD18" s="629" t="s">
        <v>111</v>
      </c>
      <c r="AE18" s="629"/>
      <c r="AF18" s="629"/>
      <c r="AG18" s="629"/>
      <c r="AH18" s="629"/>
      <c r="AI18" s="629"/>
      <c r="AJ18" s="629"/>
      <c r="AK18" s="629"/>
      <c r="AL18" s="630" t="s">
        <v>111</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252</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t="s">
        <v>111</v>
      </c>
      <c r="BH19" s="626"/>
      <c r="BI19" s="626"/>
      <c r="BJ19" s="626"/>
      <c r="BK19" s="626"/>
      <c r="BL19" s="626"/>
      <c r="BM19" s="626"/>
      <c r="BN19" s="627"/>
      <c r="BO19" s="628" t="s">
        <v>111</v>
      </c>
      <c r="BP19" s="628"/>
      <c r="BQ19" s="628"/>
      <c r="BR19" s="628"/>
      <c r="BS19" s="634" t="s">
        <v>111</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255</v>
      </c>
      <c r="C20" s="623"/>
      <c r="D20" s="623"/>
      <c r="E20" s="623"/>
      <c r="F20" s="623"/>
      <c r="G20" s="623"/>
      <c r="H20" s="623"/>
      <c r="I20" s="623"/>
      <c r="J20" s="623"/>
      <c r="K20" s="623"/>
      <c r="L20" s="623"/>
      <c r="M20" s="623"/>
      <c r="N20" s="623"/>
      <c r="O20" s="623"/>
      <c r="P20" s="623"/>
      <c r="Q20" s="624"/>
      <c r="R20" s="625">
        <v>2230854</v>
      </c>
      <c r="S20" s="626"/>
      <c r="T20" s="626"/>
      <c r="U20" s="626"/>
      <c r="V20" s="626"/>
      <c r="W20" s="626"/>
      <c r="X20" s="626"/>
      <c r="Y20" s="627"/>
      <c r="Z20" s="628">
        <v>52.9</v>
      </c>
      <c r="AA20" s="628"/>
      <c r="AB20" s="628"/>
      <c r="AC20" s="628"/>
      <c r="AD20" s="629">
        <v>2113995</v>
      </c>
      <c r="AE20" s="629"/>
      <c r="AF20" s="629"/>
      <c r="AG20" s="629"/>
      <c r="AH20" s="629"/>
      <c r="AI20" s="629"/>
      <c r="AJ20" s="629"/>
      <c r="AK20" s="629"/>
      <c r="AL20" s="630">
        <v>99.6</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t="s">
        <v>111</v>
      </c>
      <c r="BH20" s="626"/>
      <c r="BI20" s="626"/>
      <c r="BJ20" s="626"/>
      <c r="BK20" s="626"/>
      <c r="BL20" s="626"/>
      <c r="BM20" s="626"/>
      <c r="BN20" s="627"/>
      <c r="BO20" s="628" t="s">
        <v>111</v>
      </c>
      <c r="BP20" s="628"/>
      <c r="BQ20" s="628"/>
      <c r="BR20" s="628"/>
      <c r="BS20" s="634" t="s">
        <v>111</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4021496</v>
      </c>
      <c r="CS20" s="626"/>
      <c r="CT20" s="626"/>
      <c r="CU20" s="626"/>
      <c r="CV20" s="626"/>
      <c r="CW20" s="626"/>
      <c r="CX20" s="626"/>
      <c r="CY20" s="627"/>
      <c r="CZ20" s="628">
        <v>100</v>
      </c>
      <c r="DA20" s="628"/>
      <c r="DB20" s="628"/>
      <c r="DC20" s="628"/>
      <c r="DD20" s="634">
        <v>591443</v>
      </c>
      <c r="DE20" s="626"/>
      <c r="DF20" s="626"/>
      <c r="DG20" s="626"/>
      <c r="DH20" s="626"/>
      <c r="DI20" s="626"/>
      <c r="DJ20" s="626"/>
      <c r="DK20" s="626"/>
      <c r="DL20" s="626"/>
      <c r="DM20" s="626"/>
      <c r="DN20" s="626"/>
      <c r="DO20" s="626"/>
      <c r="DP20" s="627"/>
      <c r="DQ20" s="634">
        <v>2369099</v>
      </c>
      <c r="DR20" s="626"/>
      <c r="DS20" s="626"/>
      <c r="DT20" s="626"/>
      <c r="DU20" s="626"/>
      <c r="DV20" s="626"/>
      <c r="DW20" s="626"/>
      <c r="DX20" s="626"/>
      <c r="DY20" s="626"/>
      <c r="DZ20" s="626"/>
      <c r="EA20" s="626"/>
      <c r="EB20" s="626"/>
      <c r="EC20" s="635"/>
    </row>
    <row r="21" spans="2:133" ht="11.25" customHeight="1" x14ac:dyDescent="0.15">
      <c r="B21" s="622" t="s">
        <v>258</v>
      </c>
      <c r="C21" s="623"/>
      <c r="D21" s="623"/>
      <c r="E21" s="623"/>
      <c r="F21" s="623"/>
      <c r="G21" s="623"/>
      <c r="H21" s="623"/>
      <c r="I21" s="623"/>
      <c r="J21" s="623"/>
      <c r="K21" s="623"/>
      <c r="L21" s="623"/>
      <c r="M21" s="623"/>
      <c r="N21" s="623"/>
      <c r="O21" s="623"/>
      <c r="P21" s="623"/>
      <c r="Q21" s="624"/>
      <c r="R21" s="625">
        <v>788</v>
      </c>
      <c r="S21" s="626"/>
      <c r="T21" s="626"/>
      <c r="U21" s="626"/>
      <c r="V21" s="626"/>
      <c r="W21" s="626"/>
      <c r="X21" s="626"/>
      <c r="Y21" s="627"/>
      <c r="Z21" s="628">
        <v>0</v>
      </c>
      <c r="AA21" s="628"/>
      <c r="AB21" s="628"/>
      <c r="AC21" s="628"/>
      <c r="AD21" s="629">
        <v>788</v>
      </c>
      <c r="AE21" s="629"/>
      <c r="AF21" s="629"/>
      <c r="AG21" s="629"/>
      <c r="AH21" s="629"/>
      <c r="AI21" s="629"/>
      <c r="AJ21" s="629"/>
      <c r="AK21" s="629"/>
      <c r="AL21" s="630">
        <v>0</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260</v>
      </c>
      <c r="C22" s="623"/>
      <c r="D22" s="623"/>
      <c r="E22" s="623"/>
      <c r="F22" s="623"/>
      <c r="G22" s="623"/>
      <c r="H22" s="623"/>
      <c r="I22" s="623"/>
      <c r="J22" s="623"/>
      <c r="K22" s="623"/>
      <c r="L22" s="623"/>
      <c r="M22" s="623"/>
      <c r="N22" s="623"/>
      <c r="O22" s="623"/>
      <c r="P22" s="623"/>
      <c r="Q22" s="624"/>
      <c r="R22" s="625">
        <v>15553</v>
      </c>
      <c r="S22" s="626"/>
      <c r="T22" s="626"/>
      <c r="U22" s="626"/>
      <c r="V22" s="626"/>
      <c r="W22" s="626"/>
      <c r="X22" s="626"/>
      <c r="Y22" s="627"/>
      <c r="Z22" s="628">
        <v>0.4</v>
      </c>
      <c r="AA22" s="628"/>
      <c r="AB22" s="628"/>
      <c r="AC22" s="628"/>
      <c r="AD22" s="629" t="s">
        <v>111</v>
      </c>
      <c r="AE22" s="629"/>
      <c r="AF22" s="629"/>
      <c r="AG22" s="629"/>
      <c r="AH22" s="629"/>
      <c r="AI22" s="629"/>
      <c r="AJ22" s="629"/>
      <c r="AK22" s="629"/>
      <c r="AL22" s="630" t="s">
        <v>111</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263</v>
      </c>
      <c r="C23" s="623"/>
      <c r="D23" s="623"/>
      <c r="E23" s="623"/>
      <c r="F23" s="623"/>
      <c r="G23" s="623"/>
      <c r="H23" s="623"/>
      <c r="I23" s="623"/>
      <c r="J23" s="623"/>
      <c r="K23" s="623"/>
      <c r="L23" s="623"/>
      <c r="M23" s="623"/>
      <c r="N23" s="623"/>
      <c r="O23" s="623"/>
      <c r="P23" s="623"/>
      <c r="Q23" s="624"/>
      <c r="R23" s="625">
        <v>474129</v>
      </c>
      <c r="S23" s="626"/>
      <c r="T23" s="626"/>
      <c r="U23" s="626"/>
      <c r="V23" s="626"/>
      <c r="W23" s="626"/>
      <c r="X23" s="626"/>
      <c r="Y23" s="627"/>
      <c r="Z23" s="628">
        <v>11.2</v>
      </c>
      <c r="AA23" s="628"/>
      <c r="AB23" s="628"/>
      <c r="AC23" s="628"/>
      <c r="AD23" s="629" t="s">
        <v>111</v>
      </c>
      <c r="AE23" s="629"/>
      <c r="AF23" s="629"/>
      <c r="AG23" s="629"/>
      <c r="AH23" s="629"/>
      <c r="AI23" s="629"/>
      <c r="AJ23" s="629"/>
      <c r="AK23" s="629"/>
      <c r="AL23" s="630" t="s">
        <v>111</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x14ac:dyDescent="0.15">
      <c r="B24" s="622" t="s">
        <v>270</v>
      </c>
      <c r="C24" s="623"/>
      <c r="D24" s="623"/>
      <c r="E24" s="623"/>
      <c r="F24" s="623"/>
      <c r="G24" s="623"/>
      <c r="H24" s="623"/>
      <c r="I24" s="623"/>
      <c r="J24" s="623"/>
      <c r="K24" s="623"/>
      <c r="L24" s="623"/>
      <c r="M24" s="623"/>
      <c r="N24" s="623"/>
      <c r="O24" s="623"/>
      <c r="P24" s="623"/>
      <c r="Q24" s="624"/>
      <c r="R24" s="625">
        <v>9021</v>
      </c>
      <c r="S24" s="626"/>
      <c r="T24" s="626"/>
      <c r="U24" s="626"/>
      <c r="V24" s="626"/>
      <c r="W24" s="626"/>
      <c r="X24" s="626"/>
      <c r="Y24" s="627"/>
      <c r="Z24" s="628">
        <v>0.2</v>
      </c>
      <c r="AA24" s="628"/>
      <c r="AB24" s="628"/>
      <c r="AC24" s="628"/>
      <c r="AD24" s="629" t="s">
        <v>111</v>
      </c>
      <c r="AE24" s="629"/>
      <c r="AF24" s="629"/>
      <c r="AG24" s="629"/>
      <c r="AH24" s="629"/>
      <c r="AI24" s="629"/>
      <c r="AJ24" s="629"/>
      <c r="AK24" s="629"/>
      <c r="AL24" s="630" t="s">
        <v>111</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1167048</v>
      </c>
      <c r="CS24" s="615"/>
      <c r="CT24" s="615"/>
      <c r="CU24" s="615"/>
      <c r="CV24" s="615"/>
      <c r="CW24" s="615"/>
      <c r="CX24" s="615"/>
      <c r="CY24" s="616"/>
      <c r="CZ24" s="652">
        <v>29</v>
      </c>
      <c r="DA24" s="653"/>
      <c r="DB24" s="653"/>
      <c r="DC24" s="654"/>
      <c r="DD24" s="651">
        <v>874444</v>
      </c>
      <c r="DE24" s="615"/>
      <c r="DF24" s="615"/>
      <c r="DG24" s="615"/>
      <c r="DH24" s="615"/>
      <c r="DI24" s="615"/>
      <c r="DJ24" s="615"/>
      <c r="DK24" s="616"/>
      <c r="DL24" s="651">
        <v>874188</v>
      </c>
      <c r="DM24" s="615"/>
      <c r="DN24" s="615"/>
      <c r="DO24" s="615"/>
      <c r="DP24" s="615"/>
      <c r="DQ24" s="615"/>
      <c r="DR24" s="615"/>
      <c r="DS24" s="615"/>
      <c r="DT24" s="615"/>
      <c r="DU24" s="615"/>
      <c r="DV24" s="616"/>
      <c r="DW24" s="619">
        <v>39.6</v>
      </c>
      <c r="DX24" s="620"/>
      <c r="DY24" s="620"/>
      <c r="DZ24" s="620"/>
      <c r="EA24" s="620"/>
      <c r="EB24" s="620"/>
      <c r="EC24" s="621"/>
    </row>
    <row r="25" spans="2:133" ht="11.25" customHeight="1" x14ac:dyDescent="0.15">
      <c r="B25" s="622" t="s">
        <v>273</v>
      </c>
      <c r="C25" s="623"/>
      <c r="D25" s="623"/>
      <c r="E25" s="623"/>
      <c r="F25" s="623"/>
      <c r="G25" s="623"/>
      <c r="H25" s="623"/>
      <c r="I25" s="623"/>
      <c r="J25" s="623"/>
      <c r="K25" s="623"/>
      <c r="L25" s="623"/>
      <c r="M25" s="623"/>
      <c r="N25" s="623"/>
      <c r="O25" s="623"/>
      <c r="P25" s="623"/>
      <c r="Q25" s="624"/>
      <c r="R25" s="625">
        <v>376418</v>
      </c>
      <c r="S25" s="626"/>
      <c r="T25" s="626"/>
      <c r="U25" s="626"/>
      <c r="V25" s="626"/>
      <c r="W25" s="626"/>
      <c r="X25" s="626"/>
      <c r="Y25" s="627"/>
      <c r="Z25" s="628">
        <v>8.9</v>
      </c>
      <c r="AA25" s="628"/>
      <c r="AB25" s="628"/>
      <c r="AC25" s="628"/>
      <c r="AD25" s="629" t="s">
        <v>111</v>
      </c>
      <c r="AE25" s="629"/>
      <c r="AF25" s="629"/>
      <c r="AG25" s="629"/>
      <c r="AH25" s="629"/>
      <c r="AI25" s="629"/>
      <c r="AJ25" s="629"/>
      <c r="AK25" s="629"/>
      <c r="AL25" s="630" t="s">
        <v>111</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533795</v>
      </c>
      <c r="CS25" s="657"/>
      <c r="CT25" s="657"/>
      <c r="CU25" s="657"/>
      <c r="CV25" s="657"/>
      <c r="CW25" s="657"/>
      <c r="CX25" s="657"/>
      <c r="CY25" s="658"/>
      <c r="CZ25" s="659">
        <v>13.3</v>
      </c>
      <c r="DA25" s="660"/>
      <c r="DB25" s="660"/>
      <c r="DC25" s="661"/>
      <c r="DD25" s="634">
        <v>513313</v>
      </c>
      <c r="DE25" s="657"/>
      <c r="DF25" s="657"/>
      <c r="DG25" s="657"/>
      <c r="DH25" s="657"/>
      <c r="DI25" s="657"/>
      <c r="DJ25" s="657"/>
      <c r="DK25" s="658"/>
      <c r="DL25" s="634">
        <v>513057</v>
      </c>
      <c r="DM25" s="657"/>
      <c r="DN25" s="657"/>
      <c r="DO25" s="657"/>
      <c r="DP25" s="657"/>
      <c r="DQ25" s="657"/>
      <c r="DR25" s="657"/>
      <c r="DS25" s="657"/>
      <c r="DT25" s="657"/>
      <c r="DU25" s="657"/>
      <c r="DV25" s="658"/>
      <c r="DW25" s="630">
        <v>23.3</v>
      </c>
      <c r="DX25" s="655"/>
      <c r="DY25" s="655"/>
      <c r="DZ25" s="655"/>
      <c r="EA25" s="655"/>
      <c r="EB25" s="655"/>
      <c r="EC25" s="656"/>
    </row>
    <row r="26" spans="2:133" ht="11.25" customHeight="1" x14ac:dyDescent="0.15">
      <c r="B26" s="662" t="s">
        <v>276</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331538</v>
      </c>
      <c r="CS26" s="626"/>
      <c r="CT26" s="626"/>
      <c r="CU26" s="626"/>
      <c r="CV26" s="626"/>
      <c r="CW26" s="626"/>
      <c r="CX26" s="626"/>
      <c r="CY26" s="627"/>
      <c r="CZ26" s="659">
        <v>8.1999999999999993</v>
      </c>
      <c r="DA26" s="660"/>
      <c r="DB26" s="660"/>
      <c r="DC26" s="661"/>
      <c r="DD26" s="634">
        <v>314525</v>
      </c>
      <c r="DE26" s="626"/>
      <c r="DF26" s="626"/>
      <c r="DG26" s="626"/>
      <c r="DH26" s="626"/>
      <c r="DI26" s="626"/>
      <c r="DJ26" s="626"/>
      <c r="DK26" s="627"/>
      <c r="DL26" s="634" t="s">
        <v>215</v>
      </c>
      <c r="DM26" s="626"/>
      <c r="DN26" s="626"/>
      <c r="DO26" s="626"/>
      <c r="DP26" s="626"/>
      <c r="DQ26" s="626"/>
      <c r="DR26" s="626"/>
      <c r="DS26" s="626"/>
      <c r="DT26" s="626"/>
      <c r="DU26" s="626"/>
      <c r="DV26" s="627"/>
      <c r="DW26" s="630" t="s">
        <v>215</v>
      </c>
      <c r="DX26" s="655"/>
      <c r="DY26" s="655"/>
      <c r="DZ26" s="655"/>
      <c r="EA26" s="655"/>
      <c r="EB26" s="655"/>
      <c r="EC26" s="656"/>
    </row>
    <row r="27" spans="2:133" ht="11.25" customHeight="1" x14ac:dyDescent="0.15">
      <c r="B27" s="622" t="s">
        <v>279</v>
      </c>
      <c r="C27" s="623"/>
      <c r="D27" s="623"/>
      <c r="E27" s="623"/>
      <c r="F27" s="623"/>
      <c r="G27" s="623"/>
      <c r="H27" s="623"/>
      <c r="I27" s="623"/>
      <c r="J27" s="623"/>
      <c r="K27" s="623"/>
      <c r="L27" s="623"/>
      <c r="M27" s="623"/>
      <c r="N27" s="623"/>
      <c r="O27" s="623"/>
      <c r="P27" s="623"/>
      <c r="Q27" s="624"/>
      <c r="R27" s="625">
        <v>257740</v>
      </c>
      <c r="S27" s="626"/>
      <c r="T27" s="626"/>
      <c r="U27" s="626"/>
      <c r="V27" s="626"/>
      <c r="W27" s="626"/>
      <c r="X27" s="626"/>
      <c r="Y27" s="627"/>
      <c r="Z27" s="628">
        <v>6.1</v>
      </c>
      <c r="AA27" s="628"/>
      <c r="AB27" s="628"/>
      <c r="AC27" s="628"/>
      <c r="AD27" s="629" t="s">
        <v>111</v>
      </c>
      <c r="AE27" s="629"/>
      <c r="AF27" s="629"/>
      <c r="AG27" s="629"/>
      <c r="AH27" s="629"/>
      <c r="AI27" s="629"/>
      <c r="AJ27" s="629"/>
      <c r="AK27" s="629"/>
      <c r="AL27" s="630" t="s">
        <v>111</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320460</v>
      </c>
      <c r="BH27" s="626"/>
      <c r="BI27" s="626"/>
      <c r="BJ27" s="626"/>
      <c r="BK27" s="626"/>
      <c r="BL27" s="626"/>
      <c r="BM27" s="626"/>
      <c r="BN27" s="627"/>
      <c r="BO27" s="628">
        <v>100</v>
      </c>
      <c r="BP27" s="628"/>
      <c r="BQ27" s="628"/>
      <c r="BR27" s="628"/>
      <c r="BS27" s="634">
        <v>4642</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262219</v>
      </c>
      <c r="CS27" s="657"/>
      <c r="CT27" s="657"/>
      <c r="CU27" s="657"/>
      <c r="CV27" s="657"/>
      <c r="CW27" s="657"/>
      <c r="CX27" s="657"/>
      <c r="CY27" s="658"/>
      <c r="CZ27" s="659">
        <v>6.5</v>
      </c>
      <c r="DA27" s="660"/>
      <c r="DB27" s="660"/>
      <c r="DC27" s="661"/>
      <c r="DD27" s="634">
        <v>66636</v>
      </c>
      <c r="DE27" s="657"/>
      <c r="DF27" s="657"/>
      <c r="DG27" s="657"/>
      <c r="DH27" s="657"/>
      <c r="DI27" s="657"/>
      <c r="DJ27" s="657"/>
      <c r="DK27" s="658"/>
      <c r="DL27" s="634">
        <v>66636</v>
      </c>
      <c r="DM27" s="657"/>
      <c r="DN27" s="657"/>
      <c r="DO27" s="657"/>
      <c r="DP27" s="657"/>
      <c r="DQ27" s="657"/>
      <c r="DR27" s="657"/>
      <c r="DS27" s="657"/>
      <c r="DT27" s="657"/>
      <c r="DU27" s="657"/>
      <c r="DV27" s="658"/>
      <c r="DW27" s="630">
        <v>3</v>
      </c>
      <c r="DX27" s="655"/>
      <c r="DY27" s="655"/>
      <c r="DZ27" s="655"/>
      <c r="EA27" s="655"/>
      <c r="EB27" s="655"/>
      <c r="EC27" s="656"/>
    </row>
    <row r="28" spans="2:133" ht="11.25" customHeight="1" x14ac:dyDescent="0.15">
      <c r="B28" s="622" t="s">
        <v>282</v>
      </c>
      <c r="C28" s="623"/>
      <c r="D28" s="623"/>
      <c r="E28" s="623"/>
      <c r="F28" s="623"/>
      <c r="G28" s="623"/>
      <c r="H28" s="623"/>
      <c r="I28" s="623"/>
      <c r="J28" s="623"/>
      <c r="K28" s="623"/>
      <c r="L28" s="623"/>
      <c r="M28" s="623"/>
      <c r="N28" s="623"/>
      <c r="O28" s="623"/>
      <c r="P28" s="623"/>
      <c r="Q28" s="624"/>
      <c r="R28" s="625">
        <v>11425</v>
      </c>
      <c r="S28" s="626"/>
      <c r="T28" s="626"/>
      <c r="U28" s="626"/>
      <c r="V28" s="626"/>
      <c r="W28" s="626"/>
      <c r="X28" s="626"/>
      <c r="Y28" s="627"/>
      <c r="Z28" s="628">
        <v>0.3</v>
      </c>
      <c r="AA28" s="628"/>
      <c r="AB28" s="628"/>
      <c r="AC28" s="628"/>
      <c r="AD28" s="629">
        <v>6070</v>
      </c>
      <c r="AE28" s="629"/>
      <c r="AF28" s="629"/>
      <c r="AG28" s="629"/>
      <c r="AH28" s="629"/>
      <c r="AI28" s="629"/>
      <c r="AJ28" s="629"/>
      <c r="AK28" s="629"/>
      <c r="AL28" s="630">
        <v>0.3</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371034</v>
      </c>
      <c r="CS28" s="626"/>
      <c r="CT28" s="626"/>
      <c r="CU28" s="626"/>
      <c r="CV28" s="626"/>
      <c r="CW28" s="626"/>
      <c r="CX28" s="626"/>
      <c r="CY28" s="627"/>
      <c r="CZ28" s="659">
        <v>9.1999999999999993</v>
      </c>
      <c r="DA28" s="660"/>
      <c r="DB28" s="660"/>
      <c r="DC28" s="661"/>
      <c r="DD28" s="634">
        <v>294495</v>
      </c>
      <c r="DE28" s="626"/>
      <c r="DF28" s="626"/>
      <c r="DG28" s="626"/>
      <c r="DH28" s="626"/>
      <c r="DI28" s="626"/>
      <c r="DJ28" s="626"/>
      <c r="DK28" s="627"/>
      <c r="DL28" s="634">
        <v>294495</v>
      </c>
      <c r="DM28" s="626"/>
      <c r="DN28" s="626"/>
      <c r="DO28" s="626"/>
      <c r="DP28" s="626"/>
      <c r="DQ28" s="626"/>
      <c r="DR28" s="626"/>
      <c r="DS28" s="626"/>
      <c r="DT28" s="626"/>
      <c r="DU28" s="626"/>
      <c r="DV28" s="627"/>
      <c r="DW28" s="630">
        <v>13.4</v>
      </c>
      <c r="DX28" s="655"/>
      <c r="DY28" s="655"/>
      <c r="DZ28" s="655"/>
      <c r="EA28" s="655"/>
      <c r="EB28" s="655"/>
      <c r="EC28" s="656"/>
    </row>
    <row r="29" spans="2:133" ht="11.25" customHeight="1" x14ac:dyDescent="0.15">
      <c r="B29" s="622" t="s">
        <v>284</v>
      </c>
      <c r="C29" s="623"/>
      <c r="D29" s="623"/>
      <c r="E29" s="623"/>
      <c r="F29" s="623"/>
      <c r="G29" s="623"/>
      <c r="H29" s="623"/>
      <c r="I29" s="623"/>
      <c r="J29" s="623"/>
      <c r="K29" s="623"/>
      <c r="L29" s="623"/>
      <c r="M29" s="623"/>
      <c r="N29" s="623"/>
      <c r="O29" s="623"/>
      <c r="P29" s="623"/>
      <c r="Q29" s="624"/>
      <c r="R29" s="625">
        <v>6820</v>
      </c>
      <c r="S29" s="626"/>
      <c r="T29" s="626"/>
      <c r="U29" s="626"/>
      <c r="V29" s="626"/>
      <c r="W29" s="626"/>
      <c r="X29" s="626"/>
      <c r="Y29" s="627"/>
      <c r="Z29" s="628">
        <v>0.2</v>
      </c>
      <c r="AA29" s="628"/>
      <c r="AB29" s="628"/>
      <c r="AC29" s="628"/>
      <c r="AD29" s="629" t="s">
        <v>111</v>
      </c>
      <c r="AE29" s="629"/>
      <c r="AF29" s="629"/>
      <c r="AG29" s="629"/>
      <c r="AH29" s="629"/>
      <c r="AI29" s="629"/>
      <c r="AJ29" s="629"/>
      <c r="AK29" s="629"/>
      <c r="AL29" s="630" t="s">
        <v>111</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288</v>
      </c>
      <c r="CG29" s="640"/>
      <c r="CH29" s="640"/>
      <c r="CI29" s="640"/>
      <c r="CJ29" s="640"/>
      <c r="CK29" s="640"/>
      <c r="CL29" s="640"/>
      <c r="CM29" s="640"/>
      <c r="CN29" s="640"/>
      <c r="CO29" s="640"/>
      <c r="CP29" s="640"/>
      <c r="CQ29" s="641"/>
      <c r="CR29" s="625">
        <v>370944</v>
      </c>
      <c r="CS29" s="657"/>
      <c r="CT29" s="657"/>
      <c r="CU29" s="657"/>
      <c r="CV29" s="657"/>
      <c r="CW29" s="657"/>
      <c r="CX29" s="657"/>
      <c r="CY29" s="658"/>
      <c r="CZ29" s="659">
        <v>9.1999999999999993</v>
      </c>
      <c r="DA29" s="660"/>
      <c r="DB29" s="660"/>
      <c r="DC29" s="661"/>
      <c r="DD29" s="634">
        <v>294405</v>
      </c>
      <c r="DE29" s="657"/>
      <c r="DF29" s="657"/>
      <c r="DG29" s="657"/>
      <c r="DH29" s="657"/>
      <c r="DI29" s="657"/>
      <c r="DJ29" s="657"/>
      <c r="DK29" s="658"/>
      <c r="DL29" s="634">
        <v>294405</v>
      </c>
      <c r="DM29" s="657"/>
      <c r="DN29" s="657"/>
      <c r="DO29" s="657"/>
      <c r="DP29" s="657"/>
      <c r="DQ29" s="657"/>
      <c r="DR29" s="657"/>
      <c r="DS29" s="657"/>
      <c r="DT29" s="657"/>
      <c r="DU29" s="657"/>
      <c r="DV29" s="658"/>
      <c r="DW29" s="630">
        <v>13.3</v>
      </c>
      <c r="DX29" s="655"/>
      <c r="DY29" s="655"/>
      <c r="DZ29" s="655"/>
      <c r="EA29" s="655"/>
      <c r="EB29" s="655"/>
      <c r="EC29" s="656"/>
    </row>
    <row r="30" spans="2:133" ht="11.25" customHeight="1" x14ac:dyDescent="0.15">
      <c r="B30" s="622" t="s">
        <v>289</v>
      </c>
      <c r="C30" s="623"/>
      <c r="D30" s="623"/>
      <c r="E30" s="623"/>
      <c r="F30" s="623"/>
      <c r="G30" s="623"/>
      <c r="H30" s="623"/>
      <c r="I30" s="623"/>
      <c r="J30" s="623"/>
      <c r="K30" s="623"/>
      <c r="L30" s="623"/>
      <c r="M30" s="623"/>
      <c r="N30" s="623"/>
      <c r="O30" s="623"/>
      <c r="P30" s="623"/>
      <c r="Q30" s="624"/>
      <c r="R30" s="625">
        <v>228012</v>
      </c>
      <c r="S30" s="626"/>
      <c r="T30" s="626"/>
      <c r="U30" s="626"/>
      <c r="V30" s="626"/>
      <c r="W30" s="626"/>
      <c r="X30" s="626"/>
      <c r="Y30" s="627"/>
      <c r="Z30" s="628">
        <v>5.4</v>
      </c>
      <c r="AA30" s="628"/>
      <c r="AB30" s="628"/>
      <c r="AC30" s="628"/>
      <c r="AD30" s="629" t="s">
        <v>111</v>
      </c>
      <c r="AE30" s="629"/>
      <c r="AF30" s="629"/>
      <c r="AG30" s="629"/>
      <c r="AH30" s="629"/>
      <c r="AI30" s="629"/>
      <c r="AJ30" s="629"/>
      <c r="AK30" s="629"/>
      <c r="AL30" s="630" t="s">
        <v>111</v>
      </c>
      <c r="AM30" s="631"/>
      <c r="AN30" s="631"/>
      <c r="AO30" s="632"/>
      <c r="AP30" s="671" t="s">
        <v>290</v>
      </c>
      <c r="AQ30" s="672"/>
      <c r="AR30" s="672"/>
      <c r="AS30" s="672"/>
      <c r="AT30" s="677" t="s">
        <v>291</v>
      </c>
      <c r="AU30" s="184"/>
      <c r="AV30" s="184"/>
      <c r="AW30" s="184"/>
      <c r="AX30" s="611" t="s">
        <v>169</v>
      </c>
      <c r="AY30" s="612"/>
      <c r="AZ30" s="612"/>
      <c r="BA30" s="612"/>
      <c r="BB30" s="612"/>
      <c r="BC30" s="612"/>
      <c r="BD30" s="612"/>
      <c r="BE30" s="612"/>
      <c r="BF30" s="613"/>
      <c r="BG30" s="683">
        <v>98.6</v>
      </c>
      <c r="BH30" s="684"/>
      <c r="BI30" s="684"/>
      <c r="BJ30" s="684"/>
      <c r="BK30" s="684"/>
      <c r="BL30" s="684"/>
      <c r="BM30" s="620">
        <v>96.1</v>
      </c>
      <c r="BN30" s="684"/>
      <c r="BO30" s="684"/>
      <c r="BP30" s="684"/>
      <c r="BQ30" s="685"/>
      <c r="BR30" s="683">
        <v>98.8</v>
      </c>
      <c r="BS30" s="684"/>
      <c r="BT30" s="684"/>
      <c r="BU30" s="684"/>
      <c r="BV30" s="684"/>
      <c r="BW30" s="684"/>
      <c r="BX30" s="620">
        <v>95.1</v>
      </c>
      <c r="BY30" s="684"/>
      <c r="BZ30" s="684"/>
      <c r="CA30" s="684"/>
      <c r="CB30" s="685"/>
      <c r="CD30" s="688"/>
      <c r="CE30" s="689"/>
      <c r="CF30" s="639" t="s">
        <v>292</v>
      </c>
      <c r="CG30" s="640"/>
      <c r="CH30" s="640"/>
      <c r="CI30" s="640"/>
      <c r="CJ30" s="640"/>
      <c r="CK30" s="640"/>
      <c r="CL30" s="640"/>
      <c r="CM30" s="640"/>
      <c r="CN30" s="640"/>
      <c r="CO30" s="640"/>
      <c r="CP30" s="640"/>
      <c r="CQ30" s="641"/>
      <c r="CR30" s="625">
        <v>332973</v>
      </c>
      <c r="CS30" s="626"/>
      <c r="CT30" s="626"/>
      <c r="CU30" s="626"/>
      <c r="CV30" s="626"/>
      <c r="CW30" s="626"/>
      <c r="CX30" s="626"/>
      <c r="CY30" s="627"/>
      <c r="CZ30" s="659">
        <v>8.3000000000000007</v>
      </c>
      <c r="DA30" s="660"/>
      <c r="DB30" s="660"/>
      <c r="DC30" s="661"/>
      <c r="DD30" s="634">
        <v>263163</v>
      </c>
      <c r="DE30" s="626"/>
      <c r="DF30" s="626"/>
      <c r="DG30" s="626"/>
      <c r="DH30" s="626"/>
      <c r="DI30" s="626"/>
      <c r="DJ30" s="626"/>
      <c r="DK30" s="627"/>
      <c r="DL30" s="634">
        <v>263163</v>
      </c>
      <c r="DM30" s="626"/>
      <c r="DN30" s="626"/>
      <c r="DO30" s="626"/>
      <c r="DP30" s="626"/>
      <c r="DQ30" s="626"/>
      <c r="DR30" s="626"/>
      <c r="DS30" s="626"/>
      <c r="DT30" s="626"/>
      <c r="DU30" s="626"/>
      <c r="DV30" s="627"/>
      <c r="DW30" s="630">
        <v>11.9</v>
      </c>
      <c r="DX30" s="655"/>
      <c r="DY30" s="655"/>
      <c r="DZ30" s="655"/>
      <c r="EA30" s="655"/>
      <c r="EB30" s="655"/>
      <c r="EC30" s="656"/>
    </row>
    <row r="31" spans="2:133" ht="11.25" customHeight="1" x14ac:dyDescent="0.15">
      <c r="B31" s="622" t="s">
        <v>293</v>
      </c>
      <c r="C31" s="623"/>
      <c r="D31" s="623"/>
      <c r="E31" s="623"/>
      <c r="F31" s="623"/>
      <c r="G31" s="623"/>
      <c r="H31" s="623"/>
      <c r="I31" s="623"/>
      <c r="J31" s="623"/>
      <c r="K31" s="623"/>
      <c r="L31" s="623"/>
      <c r="M31" s="623"/>
      <c r="N31" s="623"/>
      <c r="O31" s="623"/>
      <c r="P31" s="623"/>
      <c r="Q31" s="624"/>
      <c r="R31" s="625">
        <v>113820</v>
      </c>
      <c r="S31" s="626"/>
      <c r="T31" s="626"/>
      <c r="U31" s="626"/>
      <c r="V31" s="626"/>
      <c r="W31" s="626"/>
      <c r="X31" s="626"/>
      <c r="Y31" s="627"/>
      <c r="Z31" s="628">
        <v>2.7</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97.7</v>
      </c>
      <c r="BH31" s="657"/>
      <c r="BI31" s="657"/>
      <c r="BJ31" s="657"/>
      <c r="BK31" s="657"/>
      <c r="BL31" s="657"/>
      <c r="BM31" s="631">
        <v>94</v>
      </c>
      <c r="BN31" s="681"/>
      <c r="BO31" s="681"/>
      <c r="BP31" s="681"/>
      <c r="BQ31" s="682"/>
      <c r="BR31" s="680">
        <v>98.2</v>
      </c>
      <c r="BS31" s="657"/>
      <c r="BT31" s="657"/>
      <c r="BU31" s="657"/>
      <c r="BV31" s="657"/>
      <c r="BW31" s="657"/>
      <c r="BX31" s="631">
        <v>94.7</v>
      </c>
      <c r="BY31" s="681"/>
      <c r="BZ31" s="681"/>
      <c r="CA31" s="681"/>
      <c r="CB31" s="682"/>
      <c r="CD31" s="688"/>
      <c r="CE31" s="689"/>
      <c r="CF31" s="639" t="s">
        <v>296</v>
      </c>
      <c r="CG31" s="640"/>
      <c r="CH31" s="640"/>
      <c r="CI31" s="640"/>
      <c r="CJ31" s="640"/>
      <c r="CK31" s="640"/>
      <c r="CL31" s="640"/>
      <c r="CM31" s="640"/>
      <c r="CN31" s="640"/>
      <c r="CO31" s="640"/>
      <c r="CP31" s="640"/>
      <c r="CQ31" s="641"/>
      <c r="CR31" s="625">
        <v>37971</v>
      </c>
      <c r="CS31" s="657"/>
      <c r="CT31" s="657"/>
      <c r="CU31" s="657"/>
      <c r="CV31" s="657"/>
      <c r="CW31" s="657"/>
      <c r="CX31" s="657"/>
      <c r="CY31" s="658"/>
      <c r="CZ31" s="659">
        <v>0.9</v>
      </c>
      <c r="DA31" s="660"/>
      <c r="DB31" s="660"/>
      <c r="DC31" s="661"/>
      <c r="DD31" s="634">
        <v>31242</v>
      </c>
      <c r="DE31" s="657"/>
      <c r="DF31" s="657"/>
      <c r="DG31" s="657"/>
      <c r="DH31" s="657"/>
      <c r="DI31" s="657"/>
      <c r="DJ31" s="657"/>
      <c r="DK31" s="658"/>
      <c r="DL31" s="634">
        <v>31242</v>
      </c>
      <c r="DM31" s="657"/>
      <c r="DN31" s="657"/>
      <c r="DO31" s="657"/>
      <c r="DP31" s="657"/>
      <c r="DQ31" s="657"/>
      <c r="DR31" s="657"/>
      <c r="DS31" s="657"/>
      <c r="DT31" s="657"/>
      <c r="DU31" s="657"/>
      <c r="DV31" s="658"/>
      <c r="DW31" s="630">
        <v>1.4</v>
      </c>
      <c r="DX31" s="655"/>
      <c r="DY31" s="655"/>
      <c r="DZ31" s="655"/>
      <c r="EA31" s="655"/>
      <c r="EB31" s="655"/>
      <c r="EC31" s="656"/>
    </row>
    <row r="32" spans="2:133" ht="11.25" customHeight="1" x14ac:dyDescent="0.15">
      <c r="B32" s="622" t="s">
        <v>297</v>
      </c>
      <c r="C32" s="623"/>
      <c r="D32" s="623"/>
      <c r="E32" s="623"/>
      <c r="F32" s="623"/>
      <c r="G32" s="623"/>
      <c r="H32" s="623"/>
      <c r="I32" s="623"/>
      <c r="J32" s="623"/>
      <c r="K32" s="623"/>
      <c r="L32" s="623"/>
      <c r="M32" s="623"/>
      <c r="N32" s="623"/>
      <c r="O32" s="623"/>
      <c r="P32" s="623"/>
      <c r="Q32" s="624"/>
      <c r="R32" s="625">
        <v>117598</v>
      </c>
      <c r="S32" s="626"/>
      <c r="T32" s="626"/>
      <c r="U32" s="626"/>
      <c r="V32" s="626"/>
      <c r="W32" s="626"/>
      <c r="X32" s="626"/>
      <c r="Y32" s="627"/>
      <c r="Z32" s="628">
        <v>2.8</v>
      </c>
      <c r="AA32" s="628"/>
      <c r="AB32" s="628"/>
      <c r="AC32" s="628"/>
      <c r="AD32" s="629">
        <v>649</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99.3</v>
      </c>
      <c r="BH32" s="693"/>
      <c r="BI32" s="693"/>
      <c r="BJ32" s="693"/>
      <c r="BK32" s="693"/>
      <c r="BL32" s="693"/>
      <c r="BM32" s="694">
        <v>97.5</v>
      </c>
      <c r="BN32" s="693"/>
      <c r="BO32" s="693"/>
      <c r="BP32" s="693"/>
      <c r="BQ32" s="695"/>
      <c r="BR32" s="692">
        <v>99.2</v>
      </c>
      <c r="BS32" s="693"/>
      <c r="BT32" s="693"/>
      <c r="BU32" s="693"/>
      <c r="BV32" s="693"/>
      <c r="BW32" s="693"/>
      <c r="BX32" s="694">
        <v>94.4</v>
      </c>
      <c r="BY32" s="693"/>
      <c r="BZ32" s="693"/>
      <c r="CA32" s="693"/>
      <c r="CB32" s="695"/>
      <c r="CD32" s="690"/>
      <c r="CE32" s="691"/>
      <c r="CF32" s="639" t="s">
        <v>299</v>
      </c>
      <c r="CG32" s="640"/>
      <c r="CH32" s="640"/>
      <c r="CI32" s="640"/>
      <c r="CJ32" s="640"/>
      <c r="CK32" s="640"/>
      <c r="CL32" s="640"/>
      <c r="CM32" s="640"/>
      <c r="CN32" s="640"/>
      <c r="CO32" s="640"/>
      <c r="CP32" s="640"/>
      <c r="CQ32" s="641"/>
      <c r="CR32" s="625">
        <v>90</v>
      </c>
      <c r="CS32" s="626"/>
      <c r="CT32" s="626"/>
      <c r="CU32" s="626"/>
      <c r="CV32" s="626"/>
      <c r="CW32" s="626"/>
      <c r="CX32" s="626"/>
      <c r="CY32" s="627"/>
      <c r="CZ32" s="659">
        <v>0</v>
      </c>
      <c r="DA32" s="660"/>
      <c r="DB32" s="660"/>
      <c r="DC32" s="661"/>
      <c r="DD32" s="634">
        <v>90</v>
      </c>
      <c r="DE32" s="626"/>
      <c r="DF32" s="626"/>
      <c r="DG32" s="626"/>
      <c r="DH32" s="626"/>
      <c r="DI32" s="626"/>
      <c r="DJ32" s="626"/>
      <c r="DK32" s="627"/>
      <c r="DL32" s="634">
        <v>90</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300</v>
      </c>
      <c r="C33" s="623"/>
      <c r="D33" s="623"/>
      <c r="E33" s="623"/>
      <c r="F33" s="623"/>
      <c r="G33" s="623"/>
      <c r="H33" s="623"/>
      <c r="I33" s="623"/>
      <c r="J33" s="623"/>
      <c r="K33" s="623"/>
      <c r="L33" s="623"/>
      <c r="M33" s="623"/>
      <c r="N33" s="623"/>
      <c r="O33" s="623"/>
      <c r="P33" s="623"/>
      <c r="Q33" s="624"/>
      <c r="R33" s="625">
        <v>374655</v>
      </c>
      <c r="S33" s="626"/>
      <c r="T33" s="626"/>
      <c r="U33" s="626"/>
      <c r="V33" s="626"/>
      <c r="W33" s="626"/>
      <c r="X33" s="626"/>
      <c r="Y33" s="627"/>
      <c r="Z33" s="628">
        <v>8.9</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2263005</v>
      </c>
      <c r="CS33" s="657"/>
      <c r="CT33" s="657"/>
      <c r="CU33" s="657"/>
      <c r="CV33" s="657"/>
      <c r="CW33" s="657"/>
      <c r="CX33" s="657"/>
      <c r="CY33" s="658"/>
      <c r="CZ33" s="659">
        <v>56.3</v>
      </c>
      <c r="DA33" s="660"/>
      <c r="DB33" s="660"/>
      <c r="DC33" s="661"/>
      <c r="DD33" s="634">
        <v>1263838</v>
      </c>
      <c r="DE33" s="657"/>
      <c r="DF33" s="657"/>
      <c r="DG33" s="657"/>
      <c r="DH33" s="657"/>
      <c r="DI33" s="657"/>
      <c r="DJ33" s="657"/>
      <c r="DK33" s="658"/>
      <c r="DL33" s="634">
        <v>916677</v>
      </c>
      <c r="DM33" s="657"/>
      <c r="DN33" s="657"/>
      <c r="DO33" s="657"/>
      <c r="DP33" s="657"/>
      <c r="DQ33" s="657"/>
      <c r="DR33" s="657"/>
      <c r="DS33" s="657"/>
      <c r="DT33" s="657"/>
      <c r="DU33" s="657"/>
      <c r="DV33" s="658"/>
      <c r="DW33" s="630">
        <v>41.6</v>
      </c>
      <c r="DX33" s="655"/>
      <c r="DY33" s="655"/>
      <c r="DZ33" s="655"/>
      <c r="EA33" s="655"/>
      <c r="EB33" s="655"/>
      <c r="EC33" s="656"/>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814253</v>
      </c>
      <c r="CS34" s="626"/>
      <c r="CT34" s="626"/>
      <c r="CU34" s="626"/>
      <c r="CV34" s="626"/>
      <c r="CW34" s="626"/>
      <c r="CX34" s="626"/>
      <c r="CY34" s="627"/>
      <c r="CZ34" s="659">
        <v>20.2</v>
      </c>
      <c r="DA34" s="660"/>
      <c r="DB34" s="660"/>
      <c r="DC34" s="661"/>
      <c r="DD34" s="634">
        <v>327353</v>
      </c>
      <c r="DE34" s="626"/>
      <c r="DF34" s="626"/>
      <c r="DG34" s="626"/>
      <c r="DH34" s="626"/>
      <c r="DI34" s="626"/>
      <c r="DJ34" s="626"/>
      <c r="DK34" s="627"/>
      <c r="DL34" s="634">
        <v>221545</v>
      </c>
      <c r="DM34" s="626"/>
      <c r="DN34" s="626"/>
      <c r="DO34" s="626"/>
      <c r="DP34" s="626"/>
      <c r="DQ34" s="626"/>
      <c r="DR34" s="626"/>
      <c r="DS34" s="626"/>
      <c r="DT34" s="626"/>
      <c r="DU34" s="626"/>
      <c r="DV34" s="627"/>
      <c r="DW34" s="630">
        <v>10</v>
      </c>
      <c r="DX34" s="655"/>
      <c r="DY34" s="655"/>
      <c r="DZ34" s="655"/>
      <c r="EA34" s="655"/>
      <c r="EB34" s="655"/>
      <c r="EC34" s="656"/>
    </row>
    <row r="35" spans="2:133" ht="11.25" customHeight="1" x14ac:dyDescent="0.15">
      <c r="B35" s="622" t="s">
        <v>306</v>
      </c>
      <c r="C35" s="623"/>
      <c r="D35" s="623"/>
      <c r="E35" s="623"/>
      <c r="F35" s="623"/>
      <c r="G35" s="623"/>
      <c r="H35" s="623"/>
      <c r="I35" s="623"/>
      <c r="J35" s="623"/>
      <c r="K35" s="623"/>
      <c r="L35" s="623"/>
      <c r="M35" s="623"/>
      <c r="N35" s="623"/>
      <c r="O35" s="623"/>
      <c r="P35" s="623"/>
      <c r="Q35" s="624"/>
      <c r="R35" s="625">
        <v>84255</v>
      </c>
      <c r="S35" s="626"/>
      <c r="T35" s="626"/>
      <c r="U35" s="626"/>
      <c r="V35" s="626"/>
      <c r="W35" s="626"/>
      <c r="X35" s="626"/>
      <c r="Y35" s="627"/>
      <c r="Z35" s="628">
        <v>2</v>
      </c>
      <c r="AA35" s="628"/>
      <c r="AB35" s="628"/>
      <c r="AC35" s="628"/>
      <c r="AD35" s="629" t="s">
        <v>111</v>
      </c>
      <c r="AE35" s="629"/>
      <c r="AF35" s="629"/>
      <c r="AG35" s="629"/>
      <c r="AH35" s="629"/>
      <c r="AI35" s="629"/>
      <c r="AJ35" s="629"/>
      <c r="AK35" s="629"/>
      <c r="AL35" s="630" t="s">
        <v>111</v>
      </c>
      <c r="AM35" s="631"/>
      <c r="AN35" s="631"/>
      <c r="AO35" s="632"/>
      <c r="AP35" s="188"/>
      <c r="AQ35" s="636" t="s">
        <v>307</v>
      </c>
      <c r="AR35" s="637"/>
      <c r="AS35" s="637"/>
      <c r="AT35" s="637"/>
      <c r="AU35" s="637"/>
      <c r="AV35" s="637"/>
      <c r="AW35" s="637"/>
      <c r="AX35" s="637"/>
      <c r="AY35" s="638"/>
      <c r="AZ35" s="614">
        <v>606629</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14283</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88840</v>
      </c>
      <c r="CS35" s="657"/>
      <c r="CT35" s="657"/>
      <c r="CU35" s="657"/>
      <c r="CV35" s="657"/>
      <c r="CW35" s="657"/>
      <c r="CX35" s="657"/>
      <c r="CY35" s="658"/>
      <c r="CZ35" s="659">
        <v>2.2000000000000002</v>
      </c>
      <c r="DA35" s="660"/>
      <c r="DB35" s="660"/>
      <c r="DC35" s="661"/>
      <c r="DD35" s="634">
        <v>85328</v>
      </c>
      <c r="DE35" s="657"/>
      <c r="DF35" s="657"/>
      <c r="DG35" s="657"/>
      <c r="DH35" s="657"/>
      <c r="DI35" s="657"/>
      <c r="DJ35" s="657"/>
      <c r="DK35" s="658"/>
      <c r="DL35" s="634">
        <v>85328</v>
      </c>
      <c r="DM35" s="657"/>
      <c r="DN35" s="657"/>
      <c r="DO35" s="657"/>
      <c r="DP35" s="657"/>
      <c r="DQ35" s="657"/>
      <c r="DR35" s="657"/>
      <c r="DS35" s="657"/>
      <c r="DT35" s="657"/>
      <c r="DU35" s="657"/>
      <c r="DV35" s="658"/>
      <c r="DW35" s="630">
        <v>3.9</v>
      </c>
      <c r="DX35" s="655"/>
      <c r="DY35" s="655"/>
      <c r="DZ35" s="655"/>
      <c r="EA35" s="655"/>
      <c r="EB35" s="655"/>
      <c r="EC35" s="656"/>
    </row>
    <row r="36" spans="2:133" ht="11.25" customHeight="1" x14ac:dyDescent="0.15">
      <c r="B36" s="668" t="s">
        <v>310</v>
      </c>
      <c r="C36" s="669"/>
      <c r="D36" s="669"/>
      <c r="E36" s="669"/>
      <c r="F36" s="669"/>
      <c r="G36" s="669"/>
      <c r="H36" s="669"/>
      <c r="I36" s="669"/>
      <c r="J36" s="669"/>
      <c r="K36" s="669"/>
      <c r="L36" s="669"/>
      <c r="M36" s="669"/>
      <c r="N36" s="669"/>
      <c r="O36" s="669"/>
      <c r="P36" s="669"/>
      <c r="Q36" s="670"/>
      <c r="R36" s="697">
        <v>4216833</v>
      </c>
      <c r="S36" s="698"/>
      <c r="T36" s="698"/>
      <c r="U36" s="698"/>
      <c r="V36" s="698"/>
      <c r="W36" s="698"/>
      <c r="X36" s="698"/>
      <c r="Y36" s="699"/>
      <c r="Z36" s="700">
        <v>100</v>
      </c>
      <c r="AA36" s="700"/>
      <c r="AB36" s="700"/>
      <c r="AC36" s="700"/>
      <c r="AD36" s="701">
        <v>2121502</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156505</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4901</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654333</v>
      </c>
      <c r="CS36" s="626"/>
      <c r="CT36" s="626"/>
      <c r="CU36" s="626"/>
      <c r="CV36" s="626"/>
      <c r="CW36" s="626"/>
      <c r="CX36" s="626"/>
      <c r="CY36" s="627"/>
      <c r="CZ36" s="659">
        <v>16.3</v>
      </c>
      <c r="DA36" s="660"/>
      <c r="DB36" s="660"/>
      <c r="DC36" s="661"/>
      <c r="DD36" s="634">
        <v>408025</v>
      </c>
      <c r="DE36" s="626"/>
      <c r="DF36" s="626"/>
      <c r="DG36" s="626"/>
      <c r="DH36" s="626"/>
      <c r="DI36" s="626"/>
      <c r="DJ36" s="626"/>
      <c r="DK36" s="627"/>
      <c r="DL36" s="634">
        <v>327790</v>
      </c>
      <c r="DM36" s="626"/>
      <c r="DN36" s="626"/>
      <c r="DO36" s="626"/>
      <c r="DP36" s="626"/>
      <c r="DQ36" s="626"/>
      <c r="DR36" s="626"/>
      <c r="DS36" s="626"/>
      <c r="DT36" s="626"/>
      <c r="DU36" s="626"/>
      <c r="DV36" s="627"/>
      <c r="DW36" s="630">
        <v>14.9</v>
      </c>
      <c r="DX36" s="655"/>
      <c r="DY36" s="655"/>
      <c r="DZ36" s="655"/>
      <c r="EA36" s="655"/>
      <c r="EB36" s="655"/>
      <c r="EC36" s="656"/>
    </row>
    <row r="37" spans="2:133" ht="11.25" customHeight="1" x14ac:dyDescent="0.15">
      <c r="AQ37" s="704" t="s">
        <v>314</v>
      </c>
      <c r="AR37" s="705"/>
      <c r="AS37" s="705"/>
      <c r="AT37" s="705"/>
      <c r="AU37" s="705"/>
      <c r="AV37" s="705"/>
      <c r="AW37" s="705"/>
      <c r="AX37" s="705"/>
      <c r="AY37" s="706"/>
      <c r="AZ37" s="625">
        <v>123505</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617</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230704</v>
      </c>
      <c r="CS37" s="657"/>
      <c r="CT37" s="657"/>
      <c r="CU37" s="657"/>
      <c r="CV37" s="657"/>
      <c r="CW37" s="657"/>
      <c r="CX37" s="657"/>
      <c r="CY37" s="658"/>
      <c r="CZ37" s="659">
        <v>5.7</v>
      </c>
      <c r="DA37" s="660"/>
      <c r="DB37" s="660"/>
      <c r="DC37" s="661"/>
      <c r="DD37" s="634">
        <v>225645</v>
      </c>
      <c r="DE37" s="657"/>
      <c r="DF37" s="657"/>
      <c r="DG37" s="657"/>
      <c r="DH37" s="657"/>
      <c r="DI37" s="657"/>
      <c r="DJ37" s="657"/>
      <c r="DK37" s="658"/>
      <c r="DL37" s="634">
        <v>225645</v>
      </c>
      <c r="DM37" s="657"/>
      <c r="DN37" s="657"/>
      <c r="DO37" s="657"/>
      <c r="DP37" s="657"/>
      <c r="DQ37" s="657"/>
      <c r="DR37" s="657"/>
      <c r="DS37" s="657"/>
      <c r="DT37" s="657"/>
      <c r="DU37" s="657"/>
      <c r="DV37" s="658"/>
      <c r="DW37" s="630">
        <v>10.199999999999999</v>
      </c>
      <c r="DX37" s="655"/>
      <c r="DY37" s="655"/>
      <c r="DZ37" s="655"/>
      <c r="EA37" s="655"/>
      <c r="EB37" s="655"/>
      <c r="EC37" s="656"/>
    </row>
    <row r="38" spans="2:133" ht="11.25" customHeight="1" x14ac:dyDescent="0.15">
      <c r="AQ38" s="704" t="s">
        <v>317</v>
      </c>
      <c r="AR38" s="705"/>
      <c r="AS38" s="705"/>
      <c r="AT38" s="705"/>
      <c r="AU38" s="705"/>
      <c r="AV38" s="705"/>
      <c r="AW38" s="705"/>
      <c r="AX38" s="705"/>
      <c r="AY38" s="706"/>
      <c r="AZ38" s="625">
        <v>70873</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1041</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606629</v>
      </c>
      <c r="CS38" s="626"/>
      <c r="CT38" s="626"/>
      <c r="CU38" s="626"/>
      <c r="CV38" s="626"/>
      <c r="CW38" s="626"/>
      <c r="CX38" s="626"/>
      <c r="CY38" s="627"/>
      <c r="CZ38" s="659">
        <v>15.1</v>
      </c>
      <c r="DA38" s="660"/>
      <c r="DB38" s="660"/>
      <c r="DC38" s="661"/>
      <c r="DD38" s="634">
        <v>442726</v>
      </c>
      <c r="DE38" s="626"/>
      <c r="DF38" s="626"/>
      <c r="DG38" s="626"/>
      <c r="DH38" s="626"/>
      <c r="DI38" s="626"/>
      <c r="DJ38" s="626"/>
      <c r="DK38" s="627"/>
      <c r="DL38" s="634">
        <v>282014</v>
      </c>
      <c r="DM38" s="626"/>
      <c r="DN38" s="626"/>
      <c r="DO38" s="626"/>
      <c r="DP38" s="626"/>
      <c r="DQ38" s="626"/>
      <c r="DR38" s="626"/>
      <c r="DS38" s="626"/>
      <c r="DT38" s="626"/>
      <c r="DU38" s="626"/>
      <c r="DV38" s="627"/>
      <c r="DW38" s="630">
        <v>12.8</v>
      </c>
      <c r="DX38" s="655"/>
      <c r="DY38" s="655"/>
      <c r="DZ38" s="655"/>
      <c r="EA38" s="655"/>
      <c r="EB38" s="655"/>
      <c r="EC38" s="656"/>
    </row>
    <row r="39" spans="2:133" ht="11.25" customHeight="1" x14ac:dyDescent="0.15">
      <c r="AQ39" s="704" t="s">
        <v>320</v>
      </c>
      <c r="AR39" s="705"/>
      <c r="AS39" s="705"/>
      <c r="AT39" s="705"/>
      <c r="AU39" s="705"/>
      <c r="AV39" s="705"/>
      <c r="AW39" s="705"/>
      <c r="AX39" s="705"/>
      <c r="AY39" s="706"/>
      <c r="AZ39" s="625" t="s">
        <v>321</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116</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8885</v>
      </c>
      <c r="CS39" s="657"/>
      <c r="CT39" s="657"/>
      <c r="CU39" s="657"/>
      <c r="CV39" s="657"/>
      <c r="CW39" s="657"/>
      <c r="CX39" s="657"/>
      <c r="CY39" s="658"/>
      <c r="CZ39" s="659">
        <v>0.2</v>
      </c>
      <c r="DA39" s="660"/>
      <c r="DB39" s="660"/>
      <c r="DC39" s="661"/>
      <c r="DD39" s="634">
        <v>406</v>
      </c>
      <c r="DE39" s="657"/>
      <c r="DF39" s="657"/>
      <c r="DG39" s="657"/>
      <c r="DH39" s="657"/>
      <c r="DI39" s="657"/>
      <c r="DJ39" s="657"/>
      <c r="DK39" s="658"/>
      <c r="DL39" s="634" t="s">
        <v>321</v>
      </c>
      <c r="DM39" s="657"/>
      <c r="DN39" s="657"/>
      <c r="DO39" s="657"/>
      <c r="DP39" s="657"/>
      <c r="DQ39" s="657"/>
      <c r="DR39" s="657"/>
      <c r="DS39" s="657"/>
      <c r="DT39" s="657"/>
      <c r="DU39" s="657"/>
      <c r="DV39" s="658"/>
      <c r="DW39" s="630" t="s">
        <v>321</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49183</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131</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90065</v>
      </c>
      <c r="CS40" s="626"/>
      <c r="CT40" s="626"/>
      <c r="CU40" s="626"/>
      <c r="CV40" s="626"/>
      <c r="CW40" s="626"/>
      <c r="CX40" s="626"/>
      <c r="CY40" s="627"/>
      <c r="CZ40" s="659">
        <v>2.2000000000000002</v>
      </c>
      <c r="DA40" s="660"/>
      <c r="DB40" s="660"/>
      <c r="DC40" s="661"/>
      <c r="DD40" s="634" t="s">
        <v>321</v>
      </c>
      <c r="DE40" s="626"/>
      <c r="DF40" s="626"/>
      <c r="DG40" s="626"/>
      <c r="DH40" s="626"/>
      <c r="DI40" s="626"/>
      <c r="DJ40" s="626"/>
      <c r="DK40" s="627"/>
      <c r="DL40" s="634" t="s">
        <v>321</v>
      </c>
      <c r="DM40" s="626"/>
      <c r="DN40" s="626"/>
      <c r="DO40" s="626"/>
      <c r="DP40" s="626"/>
      <c r="DQ40" s="626"/>
      <c r="DR40" s="626"/>
      <c r="DS40" s="626"/>
      <c r="DT40" s="626"/>
      <c r="DU40" s="626"/>
      <c r="DV40" s="627"/>
      <c r="DW40" s="630" t="s">
        <v>321</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206563</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397</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591443</v>
      </c>
      <c r="CS42" s="626"/>
      <c r="CT42" s="626"/>
      <c r="CU42" s="626"/>
      <c r="CV42" s="626"/>
      <c r="CW42" s="626"/>
      <c r="CX42" s="626"/>
      <c r="CY42" s="627"/>
      <c r="CZ42" s="659">
        <v>14.7</v>
      </c>
      <c r="DA42" s="708"/>
      <c r="DB42" s="708"/>
      <c r="DC42" s="709"/>
      <c r="DD42" s="634">
        <v>230817</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11666</v>
      </c>
      <c r="CS43" s="657"/>
      <c r="CT43" s="657"/>
      <c r="CU43" s="657"/>
      <c r="CV43" s="657"/>
      <c r="CW43" s="657"/>
      <c r="CX43" s="657"/>
      <c r="CY43" s="658"/>
      <c r="CZ43" s="659">
        <v>0.3</v>
      </c>
      <c r="DA43" s="660"/>
      <c r="DB43" s="660"/>
      <c r="DC43" s="661"/>
      <c r="DD43" s="634">
        <v>11666</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287</v>
      </c>
      <c r="CE44" s="732"/>
      <c r="CF44" s="622" t="s">
        <v>337</v>
      </c>
      <c r="CG44" s="623"/>
      <c r="CH44" s="623"/>
      <c r="CI44" s="623"/>
      <c r="CJ44" s="623"/>
      <c r="CK44" s="623"/>
      <c r="CL44" s="623"/>
      <c r="CM44" s="623"/>
      <c r="CN44" s="623"/>
      <c r="CO44" s="623"/>
      <c r="CP44" s="623"/>
      <c r="CQ44" s="624"/>
      <c r="CR44" s="625">
        <v>591443</v>
      </c>
      <c r="CS44" s="626"/>
      <c r="CT44" s="626"/>
      <c r="CU44" s="626"/>
      <c r="CV44" s="626"/>
      <c r="CW44" s="626"/>
      <c r="CX44" s="626"/>
      <c r="CY44" s="627"/>
      <c r="CZ44" s="659">
        <v>14.7</v>
      </c>
      <c r="DA44" s="708"/>
      <c r="DB44" s="708"/>
      <c r="DC44" s="709"/>
      <c r="DD44" s="634">
        <v>230817</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433569</v>
      </c>
      <c r="CS45" s="657"/>
      <c r="CT45" s="657"/>
      <c r="CU45" s="657"/>
      <c r="CV45" s="657"/>
      <c r="CW45" s="657"/>
      <c r="CX45" s="657"/>
      <c r="CY45" s="658"/>
      <c r="CZ45" s="659">
        <v>10.8</v>
      </c>
      <c r="DA45" s="660"/>
      <c r="DB45" s="660"/>
      <c r="DC45" s="661"/>
      <c r="DD45" s="634">
        <v>105678</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157874</v>
      </c>
      <c r="CS46" s="626"/>
      <c r="CT46" s="626"/>
      <c r="CU46" s="626"/>
      <c r="CV46" s="626"/>
      <c r="CW46" s="626"/>
      <c r="CX46" s="626"/>
      <c r="CY46" s="627"/>
      <c r="CZ46" s="659">
        <v>3.9</v>
      </c>
      <c r="DA46" s="708"/>
      <c r="DB46" s="708"/>
      <c r="DC46" s="709"/>
      <c r="DD46" s="634">
        <v>125139</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t="s">
        <v>111</v>
      </c>
      <c r="CS47" s="657"/>
      <c r="CT47" s="657"/>
      <c r="CU47" s="657"/>
      <c r="CV47" s="657"/>
      <c r="CW47" s="657"/>
      <c r="CX47" s="657"/>
      <c r="CY47" s="658"/>
      <c r="CZ47" s="659" t="s">
        <v>111</v>
      </c>
      <c r="DA47" s="660"/>
      <c r="DB47" s="660"/>
      <c r="DC47" s="661"/>
      <c r="DD47" s="634" t="s">
        <v>111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4021496</v>
      </c>
      <c r="CS49" s="693"/>
      <c r="CT49" s="693"/>
      <c r="CU49" s="693"/>
      <c r="CV49" s="693"/>
      <c r="CW49" s="693"/>
      <c r="CX49" s="693"/>
      <c r="CY49" s="720"/>
      <c r="CZ49" s="721">
        <v>100</v>
      </c>
      <c r="DA49" s="722"/>
      <c r="DB49" s="722"/>
      <c r="DC49" s="723"/>
      <c r="DD49" s="724">
        <v>2369099</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4217</v>
      </c>
      <c r="R7" s="755"/>
      <c r="S7" s="755"/>
      <c r="T7" s="755"/>
      <c r="U7" s="755"/>
      <c r="V7" s="755">
        <v>4022</v>
      </c>
      <c r="W7" s="755"/>
      <c r="X7" s="755"/>
      <c r="Y7" s="755"/>
      <c r="Z7" s="755"/>
      <c r="AA7" s="755">
        <v>195</v>
      </c>
      <c r="AB7" s="755"/>
      <c r="AC7" s="755"/>
      <c r="AD7" s="755"/>
      <c r="AE7" s="756"/>
      <c r="AF7" s="757">
        <v>195</v>
      </c>
      <c r="AG7" s="758"/>
      <c r="AH7" s="758"/>
      <c r="AI7" s="758"/>
      <c r="AJ7" s="759"/>
      <c r="AK7" s="794">
        <v>228</v>
      </c>
      <c r="AL7" s="795"/>
      <c r="AM7" s="795"/>
      <c r="AN7" s="795"/>
      <c r="AO7" s="795"/>
      <c r="AP7" s="795">
        <v>4160</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367</v>
      </c>
      <c r="B23" s="810" t="s">
        <v>368</v>
      </c>
      <c r="C23" s="811"/>
      <c r="D23" s="811"/>
      <c r="E23" s="811"/>
      <c r="F23" s="811"/>
      <c r="G23" s="811"/>
      <c r="H23" s="811"/>
      <c r="I23" s="811"/>
      <c r="J23" s="811"/>
      <c r="K23" s="811"/>
      <c r="L23" s="811"/>
      <c r="M23" s="811"/>
      <c r="N23" s="811"/>
      <c r="O23" s="811"/>
      <c r="P23" s="812"/>
      <c r="Q23" s="813">
        <v>4217</v>
      </c>
      <c r="R23" s="814"/>
      <c r="S23" s="814"/>
      <c r="T23" s="814"/>
      <c r="U23" s="814"/>
      <c r="V23" s="814">
        <v>4022</v>
      </c>
      <c r="W23" s="814"/>
      <c r="X23" s="814"/>
      <c r="Y23" s="814"/>
      <c r="Z23" s="814"/>
      <c r="AA23" s="814">
        <v>195</v>
      </c>
      <c r="AB23" s="814"/>
      <c r="AC23" s="814"/>
      <c r="AD23" s="814"/>
      <c r="AE23" s="815"/>
      <c r="AF23" s="816">
        <v>195</v>
      </c>
      <c r="AG23" s="814"/>
      <c r="AH23" s="814"/>
      <c r="AI23" s="814"/>
      <c r="AJ23" s="817"/>
      <c r="AK23" s="818"/>
      <c r="AL23" s="819"/>
      <c r="AM23" s="819"/>
      <c r="AN23" s="819"/>
      <c r="AO23" s="819"/>
      <c r="AP23" s="814">
        <v>4160</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379</v>
      </c>
      <c r="C28" s="752"/>
      <c r="D28" s="752"/>
      <c r="E28" s="752"/>
      <c r="F28" s="752"/>
      <c r="G28" s="752"/>
      <c r="H28" s="752"/>
      <c r="I28" s="752"/>
      <c r="J28" s="752"/>
      <c r="K28" s="752"/>
      <c r="L28" s="752"/>
      <c r="M28" s="752"/>
      <c r="N28" s="752"/>
      <c r="O28" s="752"/>
      <c r="P28" s="753"/>
      <c r="Q28" s="842">
        <v>669</v>
      </c>
      <c r="R28" s="843"/>
      <c r="S28" s="843"/>
      <c r="T28" s="843"/>
      <c r="U28" s="843"/>
      <c r="V28" s="843">
        <v>655</v>
      </c>
      <c r="W28" s="843"/>
      <c r="X28" s="843"/>
      <c r="Y28" s="843"/>
      <c r="Z28" s="843"/>
      <c r="AA28" s="843">
        <v>14</v>
      </c>
      <c r="AB28" s="843"/>
      <c r="AC28" s="843"/>
      <c r="AD28" s="843"/>
      <c r="AE28" s="844"/>
      <c r="AF28" s="845">
        <v>14</v>
      </c>
      <c r="AG28" s="843"/>
      <c r="AH28" s="843"/>
      <c r="AI28" s="843"/>
      <c r="AJ28" s="846"/>
      <c r="AK28" s="847">
        <v>49</v>
      </c>
      <c r="AL28" s="838"/>
      <c r="AM28" s="838"/>
      <c r="AN28" s="838"/>
      <c r="AO28" s="838"/>
      <c r="AP28" s="838" t="s">
        <v>532</v>
      </c>
      <c r="AQ28" s="838"/>
      <c r="AR28" s="838"/>
      <c r="AS28" s="838"/>
      <c r="AT28" s="838"/>
      <c r="AU28" s="838" t="s">
        <v>532</v>
      </c>
      <c r="AV28" s="838"/>
      <c r="AW28" s="838"/>
      <c r="AX28" s="838"/>
      <c r="AY28" s="838"/>
      <c r="AZ28" s="839" t="s">
        <v>532</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380</v>
      </c>
      <c r="C29" s="776"/>
      <c r="D29" s="776"/>
      <c r="E29" s="776"/>
      <c r="F29" s="776"/>
      <c r="G29" s="776"/>
      <c r="H29" s="776"/>
      <c r="I29" s="776"/>
      <c r="J29" s="776"/>
      <c r="K29" s="776"/>
      <c r="L29" s="776"/>
      <c r="M29" s="776"/>
      <c r="N29" s="776"/>
      <c r="O29" s="776"/>
      <c r="P29" s="777"/>
      <c r="Q29" s="778">
        <v>617</v>
      </c>
      <c r="R29" s="779"/>
      <c r="S29" s="779"/>
      <c r="T29" s="779"/>
      <c r="U29" s="779"/>
      <c r="V29" s="779">
        <v>604</v>
      </c>
      <c r="W29" s="779"/>
      <c r="X29" s="779"/>
      <c r="Y29" s="779"/>
      <c r="Z29" s="779"/>
      <c r="AA29" s="779">
        <v>13</v>
      </c>
      <c r="AB29" s="779"/>
      <c r="AC29" s="779"/>
      <c r="AD29" s="779"/>
      <c r="AE29" s="780"/>
      <c r="AF29" s="781">
        <v>13</v>
      </c>
      <c r="AG29" s="782"/>
      <c r="AH29" s="782"/>
      <c r="AI29" s="782"/>
      <c r="AJ29" s="783"/>
      <c r="AK29" s="850">
        <v>114</v>
      </c>
      <c r="AL29" s="851"/>
      <c r="AM29" s="851"/>
      <c r="AN29" s="851"/>
      <c r="AO29" s="851"/>
      <c r="AP29" s="851" t="s">
        <v>532</v>
      </c>
      <c r="AQ29" s="851"/>
      <c r="AR29" s="851"/>
      <c r="AS29" s="851"/>
      <c r="AT29" s="851"/>
      <c r="AU29" s="851" t="s">
        <v>532</v>
      </c>
      <c r="AV29" s="851"/>
      <c r="AW29" s="851"/>
      <c r="AX29" s="851"/>
      <c r="AY29" s="851"/>
      <c r="AZ29" s="852" t="s">
        <v>532</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381</v>
      </c>
      <c r="C30" s="776"/>
      <c r="D30" s="776"/>
      <c r="E30" s="776"/>
      <c r="F30" s="776"/>
      <c r="G30" s="776"/>
      <c r="H30" s="776"/>
      <c r="I30" s="776"/>
      <c r="J30" s="776"/>
      <c r="K30" s="776"/>
      <c r="L30" s="776"/>
      <c r="M30" s="776"/>
      <c r="N30" s="776"/>
      <c r="O30" s="776"/>
      <c r="P30" s="777"/>
      <c r="Q30" s="778">
        <v>66</v>
      </c>
      <c r="R30" s="779"/>
      <c r="S30" s="779"/>
      <c r="T30" s="779"/>
      <c r="U30" s="779"/>
      <c r="V30" s="779">
        <v>66</v>
      </c>
      <c r="W30" s="779"/>
      <c r="X30" s="779"/>
      <c r="Y30" s="779"/>
      <c r="Z30" s="779"/>
      <c r="AA30" s="779">
        <v>0</v>
      </c>
      <c r="AB30" s="779"/>
      <c r="AC30" s="779"/>
      <c r="AD30" s="779"/>
      <c r="AE30" s="780"/>
      <c r="AF30" s="781">
        <v>0</v>
      </c>
      <c r="AG30" s="782"/>
      <c r="AH30" s="782"/>
      <c r="AI30" s="782"/>
      <c r="AJ30" s="783"/>
      <c r="AK30" s="850">
        <v>30</v>
      </c>
      <c r="AL30" s="851"/>
      <c r="AM30" s="851"/>
      <c r="AN30" s="851"/>
      <c r="AO30" s="851"/>
      <c r="AP30" s="851" t="s">
        <v>532</v>
      </c>
      <c r="AQ30" s="851"/>
      <c r="AR30" s="851"/>
      <c r="AS30" s="851"/>
      <c r="AT30" s="851"/>
      <c r="AU30" s="851" t="s">
        <v>532</v>
      </c>
      <c r="AV30" s="851"/>
      <c r="AW30" s="851"/>
      <c r="AX30" s="851"/>
      <c r="AY30" s="851"/>
      <c r="AZ30" s="852" t="s">
        <v>532</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382</v>
      </c>
      <c r="C31" s="776"/>
      <c r="D31" s="776"/>
      <c r="E31" s="776"/>
      <c r="F31" s="776"/>
      <c r="G31" s="776"/>
      <c r="H31" s="776"/>
      <c r="I31" s="776"/>
      <c r="J31" s="776"/>
      <c r="K31" s="776"/>
      <c r="L31" s="776"/>
      <c r="M31" s="776"/>
      <c r="N31" s="776"/>
      <c r="O31" s="776"/>
      <c r="P31" s="777"/>
      <c r="Q31" s="778">
        <v>229</v>
      </c>
      <c r="R31" s="779"/>
      <c r="S31" s="779"/>
      <c r="T31" s="779"/>
      <c r="U31" s="779"/>
      <c r="V31" s="779">
        <v>225</v>
      </c>
      <c r="W31" s="779"/>
      <c r="X31" s="779"/>
      <c r="Y31" s="779"/>
      <c r="Z31" s="779"/>
      <c r="AA31" s="779">
        <v>4</v>
      </c>
      <c r="AB31" s="779"/>
      <c r="AC31" s="779"/>
      <c r="AD31" s="779"/>
      <c r="AE31" s="780"/>
      <c r="AF31" s="781">
        <v>4</v>
      </c>
      <c r="AG31" s="782"/>
      <c r="AH31" s="782"/>
      <c r="AI31" s="782"/>
      <c r="AJ31" s="783"/>
      <c r="AK31" s="850">
        <v>157</v>
      </c>
      <c r="AL31" s="851"/>
      <c r="AM31" s="851"/>
      <c r="AN31" s="851"/>
      <c r="AO31" s="851"/>
      <c r="AP31" s="851">
        <v>946</v>
      </c>
      <c r="AQ31" s="851"/>
      <c r="AR31" s="851"/>
      <c r="AS31" s="851"/>
      <c r="AT31" s="851"/>
      <c r="AU31" s="851">
        <v>797</v>
      </c>
      <c r="AV31" s="851"/>
      <c r="AW31" s="851"/>
      <c r="AX31" s="851"/>
      <c r="AY31" s="851"/>
      <c r="AZ31" s="852" t="s">
        <v>532</v>
      </c>
      <c r="BA31" s="852"/>
      <c r="BB31" s="852"/>
      <c r="BC31" s="852"/>
      <c r="BD31" s="852"/>
      <c r="BE31" s="848" t="s">
        <v>383</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384</v>
      </c>
      <c r="C32" s="776"/>
      <c r="D32" s="776"/>
      <c r="E32" s="776"/>
      <c r="F32" s="776"/>
      <c r="G32" s="776"/>
      <c r="H32" s="776"/>
      <c r="I32" s="776"/>
      <c r="J32" s="776"/>
      <c r="K32" s="776"/>
      <c r="L32" s="776"/>
      <c r="M32" s="776"/>
      <c r="N32" s="776"/>
      <c r="O32" s="776"/>
      <c r="P32" s="777"/>
      <c r="Q32" s="778">
        <v>107</v>
      </c>
      <c r="R32" s="779"/>
      <c r="S32" s="779"/>
      <c r="T32" s="779"/>
      <c r="U32" s="779"/>
      <c r="V32" s="779">
        <v>104</v>
      </c>
      <c r="W32" s="779"/>
      <c r="X32" s="779"/>
      <c r="Y32" s="779"/>
      <c r="Z32" s="779"/>
      <c r="AA32" s="779">
        <v>3</v>
      </c>
      <c r="AB32" s="779"/>
      <c r="AC32" s="779"/>
      <c r="AD32" s="779"/>
      <c r="AE32" s="780"/>
      <c r="AF32" s="781">
        <v>3</v>
      </c>
      <c r="AG32" s="782"/>
      <c r="AH32" s="782"/>
      <c r="AI32" s="782"/>
      <c r="AJ32" s="783"/>
      <c r="AK32" s="850">
        <v>71</v>
      </c>
      <c r="AL32" s="851"/>
      <c r="AM32" s="851"/>
      <c r="AN32" s="851"/>
      <c r="AO32" s="851"/>
      <c r="AP32" s="851">
        <v>179</v>
      </c>
      <c r="AQ32" s="851"/>
      <c r="AR32" s="851"/>
      <c r="AS32" s="851"/>
      <c r="AT32" s="851"/>
      <c r="AU32" s="851">
        <v>166</v>
      </c>
      <c r="AV32" s="851"/>
      <c r="AW32" s="851"/>
      <c r="AX32" s="851"/>
      <c r="AY32" s="851"/>
      <c r="AZ32" s="852" t="s">
        <v>532</v>
      </c>
      <c r="BA32" s="852"/>
      <c r="BB32" s="852"/>
      <c r="BC32" s="852"/>
      <c r="BD32" s="852"/>
      <c r="BE32" s="848" t="s">
        <v>383</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385</v>
      </c>
      <c r="C33" s="776"/>
      <c r="D33" s="776"/>
      <c r="E33" s="776"/>
      <c r="F33" s="776"/>
      <c r="G33" s="776"/>
      <c r="H33" s="776"/>
      <c r="I33" s="776"/>
      <c r="J33" s="776"/>
      <c r="K33" s="776"/>
      <c r="L33" s="776"/>
      <c r="M33" s="776"/>
      <c r="N33" s="776"/>
      <c r="O33" s="776"/>
      <c r="P33" s="777"/>
      <c r="Q33" s="778">
        <v>730</v>
      </c>
      <c r="R33" s="779"/>
      <c r="S33" s="779"/>
      <c r="T33" s="779"/>
      <c r="U33" s="779"/>
      <c r="V33" s="779">
        <v>730</v>
      </c>
      <c r="W33" s="779"/>
      <c r="X33" s="779"/>
      <c r="Y33" s="779"/>
      <c r="Z33" s="779"/>
      <c r="AA33" s="779">
        <v>0</v>
      </c>
      <c r="AB33" s="779"/>
      <c r="AC33" s="779"/>
      <c r="AD33" s="779"/>
      <c r="AE33" s="780"/>
      <c r="AF33" s="781">
        <v>0</v>
      </c>
      <c r="AG33" s="782"/>
      <c r="AH33" s="782"/>
      <c r="AI33" s="782"/>
      <c r="AJ33" s="783"/>
      <c r="AK33" s="850">
        <v>134</v>
      </c>
      <c r="AL33" s="851"/>
      <c r="AM33" s="851"/>
      <c r="AN33" s="851"/>
      <c r="AO33" s="851"/>
      <c r="AP33" s="851">
        <v>498</v>
      </c>
      <c r="AQ33" s="851"/>
      <c r="AR33" s="851"/>
      <c r="AS33" s="851"/>
      <c r="AT33" s="851"/>
      <c r="AU33" s="851">
        <v>498</v>
      </c>
      <c r="AV33" s="851"/>
      <c r="AW33" s="851"/>
      <c r="AX33" s="851"/>
      <c r="AY33" s="851"/>
      <c r="AZ33" s="852" t="s">
        <v>532</v>
      </c>
      <c r="BA33" s="852"/>
      <c r="BB33" s="852"/>
      <c r="BC33" s="852"/>
      <c r="BD33" s="852"/>
      <c r="BE33" s="848" t="s">
        <v>383</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386</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367</v>
      </c>
      <c r="B63" s="810" t="s">
        <v>387</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35</v>
      </c>
      <c r="AG63" s="862"/>
      <c r="AH63" s="862"/>
      <c r="AI63" s="862"/>
      <c r="AJ63" s="863"/>
      <c r="AK63" s="864"/>
      <c r="AL63" s="859"/>
      <c r="AM63" s="859"/>
      <c r="AN63" s="859"/>
      <c r="AO63" s="859"/>
      <c r="AP63" s="862">
        <v>1623</v>
      </c>
      <c r="AQ63" s="862"/>
      <c r="AR63" s="862"/>
      <c r="AS63" s="862"/>
      <c r="AT63" s="862"/>
      <c r="AU63" s="862">
        <v>1461</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389</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72" t="s">
        <v>374</v>
      </c>
      <c r="AG66" s="833"/>
      <c r="AH66" s="833"/>
      <c r="AI66" s="833"/>
      <c r="AJ66" s="873"/>
      <c r="AK66" s="737" t="s">
        <v>375</v>
      </c>
      <c r="AL66" s="761"/>
      <c r="AM66" s="761"/>
      <c r="AN66" s="761"/>
      <c r="AO66" s="762"/>
      <c r="AP66" s="737" t="s">
        <v>376</v>
      </c>
      <c r="AQ66" s="738"/>
      <c r="AR66" s="738"/>
      <c r="AS66" s="738"/>
      <c r="AT66" s="739"/>
      <c r="AU66" s="737" t="s">
        <v>390</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533</v>
      </c>
      <c r="C68" s="890"/>
      <c r="D68" s="890"/>
      <c r="E68" s="890"/>
      <c r="F68" s="890"/>
      <c r="G68" s="890"/>
      <c r="H68" s="890"/>
      <c r="I68" s="890"/>
      <c r="J68" s="890"/>
      <c r="K68" s="890"/>
      <c r="L68" s="890"/>
      <c r="M68" s="890"/>
      <c r="N68" s="890"/>
      <c r="O68" s="890"/>
      <c r="P68" s="891"/>
      <c r="Q68" s="892">
        <v>105</v>
      </c>
      <c r="R68" s="886"/>
      <c r="S68" s="886"/>
      <c r="T68" s="886"/>
      <c r="U68" s="886"/>
      <c r="V68" s="886">
        <v>99</v>
      </c>
      <c r="W68" s="886"/>
      <c r="X68" s="886"/>
      <c r="Y68" s="886"/>
      <c r="Z68" s="886"/>
      <c r="AA68" s="886">
        <v>6</v>
      </c>
      <c r="AB68" s="886"/>
      <c r="AC68" s="886"/>
      <c r="AD68" s="886"/>
      <c r="AE68" s="886"/>
      <c r="AF68" s="886">
        <v>6</v>
      </c>
      <c r="AG68" s="886"/>
      <c r="AH68" s="886"/>
      <c r="AI68" s="886"/>
      <c r="AJ68" s="886"/>
      <c r="AK68" s="886" t="s">
        <v>532</v>
      </c>
      <c r="AL68" s="886"/>
      <c r="AM68" s="886"/>
      <c r="AN68" s="886"/>
      <c r="AO68" s="886"/>
      <c r="AP68" s="886" t="s">
        <v>532</v>
      </c>
      <c r="AQ68" s="886"/>
      <c r="AR68" s="886"/>
      <c r="AS68" s="886"/>
      <c r="AT68" s="886"/>
      <c r="AU68" s="886" t="s">
        <v>532</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534</v>
      </c>
      <c r="C69" s="894"/>
      <c r="D69" s="894"/>
      <c r="E69" s="894"/>
      <c r="F69" s="894"/>
      <c r="G69" s="894"/>
      <c r="H69" s="894"/>
      <c r="I69" s="894"/>
      <c r="J69" s="894"/>
      <c r="K69" s="894"/>
      <c r="L69" s="894"/>
      <c r="M69" s="894"/>
      <c r="N69" s="894"/>
      <c r="O69" s="894"/>
      <c r="P69" s="895"/>
      <c r="Q69" s="896">
        <v>1322</v>
      </c>
      <c r="R69" s="851"/>
      <c r="S69" s="851"/>
      <c r="T69" s="851"/>
      <c r="U69" s="851"/>
      <c r="V69" s="851">
        <v>1300</v>
      </c>
      <c r="W69" s="851"/>
      <c r="X69" s="851"/>
      <c r="Y69" s="851"/>
      <c r="Z69" s="851"/>
      <c r="AA69" s="851">
        <v>22</v>
      </c>
      <c r="AB69" s="851"/>
      <c r="AC69" s="851"/>
      <c r="AD69" s="851"/>
      <c r="AE69" s="851"/>
      <c r="AF69" s="851">
        <v>22</v>
      </c>
      <c r="AG69" s="851"/>
      <c r="AH69" s="851"/>
      <c r="AI69" s="851"/>
      <c r="AJ69" s="851"/>
      <c r="AK69" s="851" t="s">
        <v>532</v>
      </c>
      <c r="AL69" s="851"/>
      <c r="AM69" s="851"/>
      <c r="AN69" s="851"/>
      <c r="AO69" s="851"/>
      <c r="AP69" s="851">
        <v>442</v>
      </c>
      <c r="AQ69" s="851"/>
      <c r="AR69" s="851"/>
      <c r="AS69" s="851"/>
      <c r="AT69" s="851"/>
      <c r="AU69" s="851" t="s">
        <v>532</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535</v>
      </c>
      <c r="C70" s="894"/>
      <c r="D70" s="894"/>
      <c r="E70" s="894"/>
      <c r="F70" s="894"/>
      <c r="G70" s="894"/>
      <c r="H70" s="894"/>
      <c r="I70" s="894"/>
      <c r="J70" s="894"/>
      <c r="K70" s="894"/>
      <c r="L70" s="894"/>
      <c r="M70" s="894"/>
      <c r="N70" s="894"/>
      <c r="O70" s="894"/>
      <c r="P70" s="895"/>
      <c r="Q70" s="896">
        <v>34</v>
      </c>
      <c r="R70" s="851"/>
      <c r="S70" s="851"/>
      <c r="T70" s="851"/>
      <c r="U70" s="851"/>
      <c r="V70" s="851">
        <v>31</v>
      </c>
      <c r="W70" s="851"/>
      <c r="X70" s="851"/>
      <c r="Y70" s="851"/>
      <c r="Z70" s="851"/>
      <c r="AA70" s="851">
        <v>3</v>
      </c>
      <c r="AB70" s="851"/>
      <c r="AC70" s="851"/>
      <c r="AD70" s="851"/>
      <c r="AE70" s="851"/>
      <c r="AF70" s="851">
        <v>3</v>
      </c>
      <c r="AG70" s="851"/>
      <c r="AH70" s="851"/>
      <c r="AI70" s="851"/>
      <c r="AJ70" s="851"/>
      <c r="AK70" s="851" t="s">
        <v>532</v>
      </c>
      <c r="AL70" s="851"/>
      <c r="AM70" s="851"/>
      <c r="AN70" s="851"/>
      <c r="AO70" s="851"/>
      <c r="AP70" s="851" t="s">
        <v>532</v>
      </c>
      <c r="AQ70" s="851"/>
      <c r="AR70" s="851"/>
      <c r="AS70" s="851"/>
      <c r="AT70" s="851"/>
      <c r="AU70" s="851" t="s">
        <v>532</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536</v>
      </c>
      <c r="C71" s="894"/>
      <c r="D71" s="894"/>
      <c r="E71" s="894"/>
      <c r="F71" s="894"/>
      <c r="G71" s="894"/>
      <c r="H71" s="894"/>
      <c r="I71" s="894"/>
      <c r="J71" s="894"/>
      <c r="K71" s="894"/>
      <c r="L71" s="894"/>
      <c r="M71" s="894"/>
      <c r="N71" s="894"/>
      <c r="O71" s="894"/>
      <c r="P71" s="895"/>
      <c r="Q71" s="896">
        <v>389</v>
      </c>
      <c r="R71" s="851"/>
      <c r="S71" s="851"/>
      <c r="T71" s="851"/>
      <c r="U71" s="851"/>
      <c r="V71" s="851">
        <v>378</v>
      </c>
      <c r="W71" s="851"/>
      <c r="X71" s="851"/>
      <c r="Y71" s="851"/>
      <c r="Z71" s="851"/>
      <c r="AA71" s="851">
        <v>11</v>
      </c>
      <c r="AB71" s="851"/>
      <c r="AC71" s="851"/>
      <c r="AD71" s="851"/>
      <c r="AE71" s="851"/>
      <c r="AF71" s="851">
        <v>11</v>
      </c>
      <c r="AG71" s="851"/>
      <c r="AH71" s="851"/>
      <c r="AI71" s="851"/>
      <c r="AJ71" s="851"/>
      <c r="AK71" s="851" t="s">
        <v>532</v>
      </c>
      <c r="AL71" s="851"/>
      <c r="AM71" s="851"/>
      <c r="AN71" s="851"/>
      <c r="AO71" s="851"/>
      <c r="AP71" s="851" t="s">
        <v>532</v>
      </c>
      <c r="AQ71" s="851"/>
      <c r="AR71" s="851"/>
      <c r="AS71" s="851"/>
      <c r="AT71" s="851"/>
      <c r="AU71" s="851" t="s">
        <v>532</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537</v>
      </c>
      <c r="C72" s="894"/>
      <c r="D72" s="894"/>
      <c r="E72" s="894"/>
      <c r="F72" s="894"/>
      <c r="G72" s="894"/>
      <c r="H72" s="894"/>
      <c r="I72" s="894"/>
      <c r="J72" s="894"/>
      <c r="K72" s="894"/>
      <c r="L72" s="894"/>
      <c r="M72" s="894"/>
      <c r="N72" s="894"/>
      <c r="O72" s="894"/>
      <c r="P72" s="895"/>
      <c r="Q72" s="896">
        <v>16</v>
      </c>
      <c r="R72" s="851"/>
      <c r="S72" s="851"/>
      <c r="T72" s="851"/>
      <c r="U72" s="851"/>
      <c r="V72" s="851">
        <v>15</v>
      </c>
      <c r="W72" s="851"/>
      <c r="X72" s="851"/>
      <c r="Y72" s="851"/>
      <c r="Z72" s="851"/>
      <c r="AA72" s="851">
        <v>1</v>
      </c>
      <c r="AB72" s="851"/>
      <c r="AC72" s="851"/>
      <c r="AD72" s="851"/>
      <c r="AE72" s="851"/>
      <c r="AF72" s="851">
        <v>1</v>
      </c>
      <c r="AG72" s="851"/>
      <c r="AH72" s="851"/>
      <c r="AI72" s="851"/>
      <c r="AJ72" s="851"/>
      <c r="AK72" s="851" t="s">
        <v>532</v>
      </c>
      <c r="AL72" s="851"/>
      <c r="AM72" s="851"/>
      <c r="AN72" s="851"/>
      <c r="AO72" s="851"/>
      <c r="AP72" s="851" t="s">
        <v>532</v>
      </c>
      <c r="AQ72" s="851"/>
      <c r="AR72" s="851"/>
      <c r="AS72" s="851"/>
      <c r="AT72" s="851"/>
      <c r="AU72" s="851" t="s">
        <v>532</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367</v>
      </c>
      <c r="B88" s="810" t="s">
        <v>391</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43</v>
      </c>
      <c r="AG88" s="862"/>
      <c r="AH88" s="862"/>
      <c r="AI88" s="862"/>
      <c r="AJ88" s="862"/>
      <c r="AK88" s="859"/>
      <c r="AL88" s="859"/>
      <c r="AM88" s="859"/>
      <c r="AN88" s="859"/>
      <c r="AO88" s="859"/>
      <c r="AP88" s="862">
        <v>442</v>
      </c>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392</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399</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400</v>
      </c>
      <c r="AB109" s="915"/>
      <c r="AC109" s="915"/>
      <c r="AD109" s="915"/>
      <c r="AE109" s="916"/>
      <c r="AF109" s="914" t="s">
        <v>286</v>
      </c>
      <c r="AG109" s="915"/>
      <c r="AH109" s="915"/>
      <c r="AI109" s="915"/>
      <c r="AJ109" s="916"/>
      <c r="AK109" s="914" t="s">
        <v>285</v>
      </c>
      <c r="AL109" s="915"/>
      <c r="AM109" s="915"/>
      <c r="AN109" s="915"/>
      <c r="AO109" s="916"/>
      <c r="AP109" s="914" t="s">
        <v>401</v>
      </c>
      <c r="AQ109" s="915"/>
      <c r="AR109" s="915"/>
      <c r="AS109" s="915"/>
      <c r="AT109" s="917"/>
      <c r="AU109" s="934" t="s">
        <v>399</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400</v>
      </c>
      <c r="BR109" s="915"/>
      <c r="BS109" s="915"/>
      <c r="BT109" s="915"/>
      <c r="BU109" s="916"/>
      <c r="BV109" s="914" t="s">
        <v>286</v>
      </c>
      <c r="BW109" s="915"/>
      <c r="BX109" s="915"/>
      <c r="BY109" s="915"/>
      <c r="BZ109" s="916"/>
      <c r="CA109" s="914" t="s">
        <v>285</v>
      </c>
      <c r="CB109" s="915"/>
      <c r="CC109" s="915"/>
      <c r="CD109" s="915"/>
      <c r="CE109" s="916"/>
      <c r="CF109" s="935" t="s">
        <v>401</v>
      </c>
      <c r="CG109" s="935"/>
      <c r="CH109" s="935"/>
      <c r="CI109" s="935"/>
      <c r="CJ109" s="935"/>
      <c r="CK109" s="914" t="s">
        <v>402</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400</v>
      </c>
      <c r="DH109" s="915"/>
      <c r="DI109" s="915"/>
      <c r="DJ109" s="915"/>
      <c r="DK109" s="916"/>
      <c r="DL109" s="914" t="s">
        <v>286</v>
      </c>
      <c r="DM109" s="915"/>
      <c r="DN109" s="915"/>
      <c r="DO109" s="915"/>
      <c r="DP109" s="916"/>
      <c r="DQ109" s="914" t="s">
        <v>285</v>
      </c>
      <c r="DR109" s="915"/>
      <c r="DS109" s="915"/>
      <c r="DT109" s="915"/>
      <c r="DU109" s="916"/>
      <c r="DV109" s="914" t="s">
        <v>401</v>
      </c>
      <c r="DW109" s="915"/>
      <c r="DX109" s="915"/>
      <c r="DY109" s="915"/>
      <c r="DZ109" s="917"/>
    </row>
    <row r="110" spans="1:131" s="199" customFormat="1" ht="26.25" customHeight="1" x14ac:dyDescent="0.15">
      <c r="A110" s="918" t="s">
        <v>403</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323423</v>
      </c>
      <c r="AB110" s="922"/>
      <c r="AC110" s="922"/>
      <c r="AD110" s="922"/>
      <c r="AE110" s="923"/>
      <c r="AF110" s="924">
        <v>341413</v>
      </c>
      <c r="AG110" s="922"/>
      <c r="AH110" s="922"/>
      <c r="AI110" s="922"/>
      <c r="AJ110" s="923"/>
      <c r="AK110" s="924">
        <v>371034</v>
      </c>
      <c r="AL110" s="922"/>
      <c r="AM110" s="922"/>
      <c r="AN110" s="922"/>
      <c r="AO110" s="923"/>
      <c r="AP110" s="925">
        <v>19.899999999999999</v>
      </c>
      <c r="AQ110" s="926"/>
      <c r="AR110" s="926"/>
      <c r="AS110" s="926"/>
      <c r="AT110" s="927"/>
      <c r="AU110" s="928" t="s">
        <v>61</v>
      </c>
      <c r="AV110" s="929"/>
      <c r="AW110" s="929"/>
      <c r="AX110" s="929"/>
      <c r="AY110" s="929"/>
      <c r="AZ110" s="970" t="s">
        <v>404</v>
      </c>
      <c r="BA110" s="919"/>
      <c r="BB110" s="919"/>
      <c r="BC110" s="919"/>
      <c r="BD110" s="919"/>
      <c r="BE110" s="919"/>
      <c r="BF110" s="919"/>
      <c r="BG110" s="919"/>
      <c r="BH110" s="919"/>
      <c r="BI110" s="919"/>
      <c r="BJ110" s="919"/>
      <c r="BK110" s="919"/>
      <c r="BL110" s="919"/>
      <c r="BM110" s="919"/>
      <c r="BN110" s="919"/>
      <c r="BO110" s="919"/>
      <c r="BP110" s="920"/>
      <c r="BQ110" s="956">
        <v>3944279</v>
      </c>
      <c r="BR110" s="957"/>
      <c r="BS110" s="957"/>
      <c r="BT110" s="957"/>
      <c r="BU110" s="957"/>
      <c r="BV110" s="957">
        <v>4118595</v>
      </c>
      <c r="BW110" s="957"/>
      <c r="BX110" s="957"/>
      <c r="BY110" s="957"/>
      <c r="BZ110" s="957"/>
      <c r="CA110" s="957">
        <v>4160277</v>
      </c>
      <c r="CB110" s="957"/>
      <c r="CC110" s="957"/>
      <c r="CD110" s="957"/>
      <c r="CE110" s="957"/>
      <c r="CF110" s="971">
        <v>222.7</v>
      </c>
      <c r="CG110" s="972"/>
      <c r="CH110" s="972"/>
      <c r="CI110" s="972"/>
      <c r="CJ110" s="972"/>
      <c r="CK110" s="973" t="s">
        <v>405</v>
      </c>
      <c r="CL110" s="974"/>
      <c r="CM110" s="953" t="s">
        <v>406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x14ac:dyDescent="0.15">
      <c r="A111" s="960" t="s">
        <v>407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408</v>
      </c>
      <c r="BA111" s="980"/>
      <c r="BB111" s="980"/>
      <c r="BC111" s="980"/>
      <c r="BD111" s="980"/>
      <c r="BE111" s="980"/>
      <c r="BF111" s="980"/>
      <c r="BG111" s="980"/>
      <c r="BH111" s="980"/>
      <c r="BI111" s="980"/>
      <c r="BJ111" s="980"/>
      <c r="BK111" s="980"/>
      <c r="BL111" s="980"/>
      <c r="BM111" s="980"/>
      <c r="BN111" s="980"/>
      <c r="BO111" s="980"/>
      <c r="BP111" s="981"/>
      <c r="BQ111" s="949" t="s">
        <v>111</v>
      </c>
      <c r="BR111" s="950"/>
      <c r="BS111" s="950"/>
      <c r="BT111" s="950"/>
      <c r="BU111" s="950"/>
      <c r="BV111" s="950" t="s">
        <v>111</v>
      </c>
      <c r="BW111" s="950"/>
      <c r="BX111" s="950"/>
      <c r="BY111" s="950"/>
      <c r="BZ111" s="950"/>
      <c r="CA111" s="950" t="s">
        <v>111</v>
      </c>
      <c r="CB111" s="950"/>
      <c r="CC111" s="950"/>
      <c r="CD111" s="950"/>
      <c r="CE111" s="950"/>
      <c r="CF111" s="944" t="s">
        <v>111</v>
      </c>
      <c r="CG111" s="945"/>
      <c r="CH111" s="945"/>
      <c r="CI111" s="945"/>
      <c r="CJ111" s="945"/>
      <c r="CK111" s="975"/>
      <c r="CL111" s="976"/>
      <c r="CM111" s="946" t="s">
        <v>409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x14ac:dyDescent="0.15">
      <c r="A112" s="982" t="s">
        <v>410</v>
      </c>
      <c r="B112" s="983"/>
      <c r="C112" s="980" t="s">
        <v>411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412</v>
      </c>
      <c r="BA112" s="980"/>
      <c r="BB112" s="980"/>
      <c r="BC112" s="980"/>
      <c r="BD112" s="980"/>
      <c r="BE112" s="980"/>
      <c r="BF112" s="980"/>
      <c r="BG112" s="980"/>
      <c r="BH112" s="980"/>
      <c r="BI112" s="980"/>
      <c r="BJ112" s="980"/>
      <c r="BK112" s="980"/>
      <c r="BL112" s="980"/>
      <c r="BM112" s="980"/>
      <c r="BN112" s="980"/>
      <c r="BO112" s="980"/>
      <c r="BP112" s="981"/>
      <c r="BQ112" s="949">
        <v>1302684</v>
      </c>
      <c r="BR112" s="950"/>
      <c r="BS112" s="950"/>
      <c r="BT112" s="950"/>
      <c r="BU112" s="950"/>
      <c r="BV112" s="950">
        <v>1155724</v>
      </c>
      <c r="BW112" s="950"/>
      <c r="BX112" s="950"/>
      <c r="BY112" s="950"/>
      <c r="BZ112" s="950"/>
      <c r="CA112" s="950">
        <v>1461843</v>
      </c>
      <c r="CB112" s="950"/>
      <c r="CC112" s="950"/>
      <c r="CD112" s="950"/>
      <c r="CE112" s="950"/>
      <c r="CF112" s="944">
        <v>78.2</v>
      </c>
      <c r="CG112" s="945"/>
      <c r="CH112" s="945"/>
      <c r="CI112" s="945"/>
      <c r="CJ112" s="945"/>
      <c r="CK112" s="975"/>
      <c r="CL112" s="976"/>
      <c r="CM112" s="946" t="s">
        <v>413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x14ac:dyDescent="0.15">
      <c r="A113" s="984"/>
      <c r="B113" s="985"/>
      <c r="C113" s="980" t="s">
        <v>414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205810</v>
      </c>
      <c r="AB113" s="964"/>
      <c r="AC113" s="964"/>
      <c r="AD113" s="964"/>
      <c r="AE113" s="965"/>
      <c r="AF113" s="966">
        <v>207583</v>
      </c>
      <c r="AG113" s="964"/>
      <c r="AH113" s="964"/>
      <c r="AI113" s="964"/>
      <c r="AJ113" s="965"/>
      <c r="AK113" s="966">
        <v>202102</v>
      </c>
      <c r="AL113" s="964"/>
      <c r="AM113" s="964"/>
      <c r="AN113" s="964"/>
      <c r="AO113" s="965"/>
      <c r="AP113" s="967">
        <v>10.8</v>
      </c>
      <c r="AQ113" s="968"/>
      <c r="AR113" s="968"/>
      <c r="AS113" s="968"/>
      <c r="AT113" s="969"/>
      <c r="AU113" s="930"/>
      <c r="AV113" s="931"/>
      <c r="AW113" s="931"/>
      <c r="AX113" s="931"/>
      <c r="AY113" s="931"/>
      <c r="AZ113" s="979" t="s">
        <v>415</v>
      </c>
      <c r="BA113" s="980"/>
      <c r="BB113" s="980"/>
      <c r="BC113" s="980"/>
      <c r="BD113" s="980"/>
      <c r="BE113" s="980"/>
      <c r="BF113" s="980"/>
      <c r="BG113" s="980"/>
      <c r="BH113" s="980"/>
      <c r="BI113" s="980"/>
      <c r="BJ113" s="980"/>
      <c r="BK113" s="980"/>
      <c r="BL113" s="980"/>
      <c r="BM113" s="980"/>
      <c r="BN113" s="980"/>
      <c r="BO113" s="980"/>
      <c r="BP113" s="981"/>
      <c r="BQ113" s="949" t="s">
        <v>111</v>
      </c>
      <c r="BR113" s="950"/>
      <c r="BS113" s="950"/>
      <c r="BT113" s="950"/>
      <c r="BU113" s="950"/>
      <c r="BV113" s="950" t="s">
        <v>111</v>
      </c>
      <c r="BW113" s="950"/>
      <c r="BX113" s="950"/>
      <c r="BY113" s="950"/>
      <c r="BZ113" s="950"/>
      <c r="CA113" s="950" t="s">
        <v>111</v>
      </c>
      <c r="CB113" s="950"/>
      <c r="CC113" s="950"/>
      <c r="CD113" s="950"/>
      <c r="CE113" s="950"/>
      <c r="CF113" s="944" t="s">
        <v>111</v>
      </c>
      <c r="CG113" s="945"/>
      <c r="CH113" s="945"/>
      <c r="CI113" s="945"/>
      <c r="CJ113" s="945"/>
      <c r="CK113" s="975"/>
      <c r="CL113" s="976"/>
      <c r="CM113" s="946" t="s">
        <v>416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x14ac:dyDescent="0.15">
      <c r="A114" s="984"/>
      <c r="B114" s="985"/>
      <c r="C114" s="980" t="s">
        <v>417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14</v>
      </c>
      <c r="AB114" s="989"/>
      <c r="AC114" s="989"/>
      <c r="AD114" s="989"/>
      <c r="AE114" s="990"/>
      <c r="AF114" s="991" t="s">
        <v>111</v>
      </c>
      <c r="AG114" s="989"/>
      <c r="AH114" s="989"/>
      <c r="AI114" s="989"/>
      <c r="AJ114" s="990"/>
      <c r="AK114" s="991" t="s">
        <v>111</v>
      </c>
      <c r="AL114" s="989"/>
      <c r="AM114" s="989"/>
      <c r="AN114" s="989"/>
      <c r="AO114" s="990"/>
      <c r="AP114" s="992" t="s">
        <v>111</v>
      </c>
      <c r="AQ114" s="993"/>
      <c r="AR114" s="993"/>
      <c r="AS114" s="993"/>
      <c r="AT114" s="994"/>
      <c r="AU114" s="930"/>
      <c r="AV114" s="931"/>
      <c r="AW114" s="931"/>
      <c r="AX114" s="931"/>
      <c r="AY114" s="931"/>
      <c r="AZ114" s="979" t="s">
        <v>418</v>
      </c>
      <c r="BA114" s="980"/>
      <c r="BB114" s="980"/>
      <c r="BC114" s="980"/>
      <c r="BD114" s="980"/>
      <c r="BE114" s="980"/>
      <c r="BF114" s="980"/>
      <c r="BG114" s="980"/>
      <c r="BH114" s="980"/>
      <c r="BI114" s="980"/>
      <c r="BJ114" s="980"/>
      <c r="BK114" s="980"/>
      <c r="BL114" s="980"/>
      <c r="BM114" s="980"/>
      <c r="BN114" s="980"/>
      <c r="BO114" s="980"/>
      <c r="BP114" s="981"/>
      <c r="BQ114" s="949">
        <v>659246</v>
      </c>
      <c r="BR114" s="950"/>
      <c r="BS114" s="950"/>
      <c r="BT114" s="950"/>
      <c r="BU114" s="950"/>
      <c r="BV114" s="950">
        <v>620481</v>
      </c>
      <c r="BW114" s="950"/>
      <c r="BX114" s="950"/>
      <c r="BY114" s="950"/>
      <c r="BZ114" s="950"/>
      <c r="CA114" s="950">
        <v>610428</v>
      </c>
      <c r="CB114" s="950"/>
      <c r="CC114" s="950"/>
      <c r="CD114" s="950"/>
      <c r="CE114" s="950"/>
      <c r="CF114" s="944">
        <v>32.700000000000003</v>
      </c>
      <c r="CG114" s="945"/>
      <c r="CH114" s="945"/>
      <c r="CI114" s="945"/>
      <c r="CJ114" s="945"/>
      <c r="CK114" s="975"/>
      <c r="CL114" s="976"/>
      <c r="CM114" s="946" t="s">
        <v>419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x14ac:dyDescent="0.15">
      <c r="A115" s="984"/>
      <c r="B115" s="985"/>
      <c r="C115" s="980" t="s">
        <v>420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111</v>
      </c>
      <c r="AB115" s="964"/>
      <c r="AC115" s="964"/>
      <c r="AD115" s="964"/>
      <c r="AE115" s="965"/>
      <c r="AF115" s="966" t="s">
        <v>111</v>
      </c>
      <c r="AG115" s="964"/>
      <c r="AH115" s="964"/>
      <c r="AI115" s="964"/>
      <c r="AJ115" s="965"/>
      <c r="AK115" s="966" t="s">
        <v>111</v>
      </c>
      <c r="AL115" s="964"/>
      <c r="AM115" s="964"/>
      <c r="AN115" s="964"/>
      <c r="AO115" s="965"/>
      <c r="AP115" s="967" t="s">
        <v>111</v>
      </c>
      <c r="AQ115" s="968"/>
      <c r="AR115" s="968"/>
      <c r="AS115" s="968"/>
      <c r="AT115" s="969"/>
      <c r="AU115" s="930"/>
      <c r="AV115" s="931"/>
      <c r="AW115" s="931"/>
      <c r="AX115" s="931"/>
      <c r="AY115" s="931"/>
      <c r="AZ115" s="979" t="s">
        <v>421</v>
      </c>
      <c r="BA115" s="980"/>
      <c r="BB115" s="980"/>
      <c r="BC115" s="980"/>
      <c r="BD115" s="980"/>
      <c r="BE115" s="980"/>
      <c r="BF115" s="980"/>
      <c r="BG115" s="980"/>
      <c r="BH115" s="980"/>
      <c r="BI115" s="980"/>
      <c r="BJ115" s="980"/>
      <c r="BK115" s="980"/>
      <c r="BL115" s="980"/>
      <c r="BM115" s="980"/>
      <c r="BN115" s="980"/>
      <c r="BO115" s="980"/>
      <c r="BP115" s="981"/>
      <c r="BQ115" s="949" t="s">
        <v>111</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422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x14ac:dyDescent="0.15">
      <c r="A116" s="986"/>
      <c r="B116" s="987"/>
      <c r="C116" s="995" t="s">
        <v>423</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111</v>
      </c>
      <c r="AB116" s="989"/>
      <c r="AC116" s="989"/>
      <c r="AD116" s="989"/>
      <c r="AE116" s="990"/>
      <c r="AF116" s="991" t="s">
        <v>111</v>
      </c>
      <c r="AG116" s="989"/>
      <c r="AH116" s="989"/>
      <c r="AI116" s="989"/>
      <c r="AJ116" s="990"/>
      <c r="AK116" s="991" t="s">
        <v>111</v>
      </c>
      <c r="AL116" s="989"/>
      <c r="AM116" s="989"/>
      <c r="AN116" s="989"/>
      <c r="AO116" s="990"/>
      <c r="AP116" s="992" t="s">
        <v>111</v>
      </c>
      <c r="AQ116" s="993"/>
      <c r="AR116" s="993"/>
      <c r="AS116" s="993"/>
      <c r="AT116" s="994"/>
      <c r="AU116" s="930"/>
      <c r="AV116" s="931"/>
      <c r="AW116" s="931"/>
      <c r="AX116" s="931"/>
      <c r="AY116" s="931"/>
      <c r="AZ116" s="997" t="s">
        <v>424</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x14ac:dyDescent="0.15">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426</v>
      </c>
      <c r="Z117" s="916"/>
      <c r="AA117" s="1006">
        <v>529247</v>
      </c>
      <c r="AB117" s="1007"/>
      <c r="AC117" s="1007"/>
      <c r="AD117" s="1007"/>
      <c r="AE117" s="1008"/>
      <c r="AF117" s="1009">
        <v>548996</v>
      </c>
      <c r="AG117" s="1007"/>
      <c r="AH117" s="1007"/>
      <c r="AI117" s="1007"/>
      <c r="AJ117" s="1008"/>
      <c r="AK117" s="1009">
        <v>573136</v>
      </c>
      <c r="AL117" s="1007"/>
      <c r="AM117" s="1007"/>
      <c r="AN117" s="1007"/>
      <c r="AO117" s="1008"/>
      <c r="AP117" s="1010"/>
      <c r="AQ117" s="1011"/>
      <c r="AR117" s="1011"/>
      <c r="AS117" s="1011"/>
      <c r="AT117" s="1012"/>
      <c r="AU117" s="930"/>
      <c r="AV117" s="931"/>
      <c r="AW117" s="931"/>
      <c r="AX117" s="931"/>
      <c r="AY117" s="931"/>
      <c r="AZ117" s="997" t="s">
        <v>427</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428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x14ac:dyDescent="0.15">
      <c r="A118" s="934" t="s">
        <v>402</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400</v>
      </c>
      <c r="AB118" s="915"/>
      <c r="AC118" s="915"/>
      <c r="AD118" s="915"/>
      <c r="AE118" s="916"/>
      <c r="AF118" s="914" t="s">
        <v>286</v>
      </c>
      <c r="AG118" s="915"/>
      <c r="AH118" s="915"/>
      <c r="AI118" s="915"/>
      <c r="AJ118" s="916"/>
      <c r="AK118" s="914" t="s">
        <v>285</v>
      </c>
      <c r="AL118" s="915"/>
      <c r="AM118" s="915"/>
      <c r="AN118" s="915"/>
      <c r="AO118" s="916"/>
      <c r="AP118" s="1001" t="s">
        <v>401</v>
      </c>
      <c r="AQ118" s="1002"/>
      <c r="AR118" s="1002"/>
      <c r="AS118" s="1002"/>
      <c r="AT118" s="1003"/>
      <c r="AU118" s="930"/>
      <c r="AV118" s="931"/>
      <c r="AW118" s="931"/>
      <c r="AX118" s="931"/>
      <c r="AY118" s="931"/>
      <c r="AZ118" s="1004" t="s">
        <v>429</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430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x14ac:dyDescent="0.15">
      <c r="A119" s="1088" t="s">
        <v>405</v>
      </c>
      <c r="B119" s="974"/>
      <c r="C119" s="953" t="s">
        <v>406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431</v>
      </c>
      <c r="BP119" s="1036"/>
      <c r="BQ119" s="1027">
        <v>5906209</v>
      </c>
      <c r="BR119" s="1028"/>
      <c r="BS119" s="1028"/>
      <c r="BT119" s="1028"/>
      <c r="BU119" s="1028"/>
      <c r="BV119" s="1028">
        <v>5894800</v>
      </c>
      <c r="BW119" s="1028"/>
      <c r="BX119" s="1028"/>
      <c r="BY119" s="1028"/>
      <c r="BZ119" s="1028"/>
      <c r="CA119" s="1028">
        <v>6232548</v>
      </c>
      <c r="CB119" s="1028"/>
      <c r="CC119" s="1028"/>
      <c r="CD119" s="1028"/>
      <c r="CE119" s="1028"/>
      <c r="CF119" s="1029"/>
      <c r="CG119" s="1030"/>
      <c r="CH119" s="1030"/>
      <c r="CI119" s="1030"/>
      <c r="CJ119" s="1031"/>
      <c r="CK119" s="977"/>
      <c r="CL119" s="978"/>
      <c r="CM119" s="1032" t="s">
        <v>432</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111</v>
      </c>
      <c r="DH119" s="1014"/>
      <c r="DI119" s="1014"/>
      <c r="DJ119" s="1014"/>
      <c r="DK119" s="1015"/>
      <c r="DL119" s="1013" t="s">
        <v>111</v>
      </c>
      <c r="DM119" s="1014"/>
      <c r="DN119" s="1014"/>
      <c r="DO119" s="1014"/>
      <c r="DP119" s="1015"/>
      <c r="DQ119" s="1013" t="s">
        <v>111</v>
      </c>
      <c r="DR119" s="1014"/>
      <c r="DS119" s="1014"/>
      <c r="DT119" s="1014"/>
      <c r="DU119" s="1015"/>
      <c r="DV119" s="1016" t="s">
        <v>111</v>
      </c>
      <c r="DW119" s="1017"/>
      <c r="DX119" s="1017"/>
      <c r="DY119" s="1017"/>
      <c r="DZ119" s="1018"/>
    </row>
    <row r="120" spans="1:130" s="199" customFormat="1" ht="26.25" customHeight="1" x14ac:dyDescent="0.15">
      <c r="A120" s="1089"/>
      <c r="B120" s="976"/>
      <c r="C120" s="946" t="s">
        <v>409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433</v>
      </c>
      <c r="AV120" s="1020"/>
      <c r="AW120" s="1020"/>
      <c r="AX120" s="1020"/>
      <c r="AY120" s="1021"/>
      <c r="AZ120" s="970" t="s">
        <v>434</v>
      </c>
      <c r="BA120" s="919"/>
      <c r="BB120" s="919"/>
      <c r="BC120" s="919"/>
      <c r="BD120" s="919"/>
      <c r="BE120" s="919"/>
      <c r="BF120" s="919"/>
      <c r="BG120" s="919"/>
      <c r="BH120" s="919"/>
      <c r="BI120" s="919"/>
      <c r="BJ120" s="919"/>
      <c r="BK120" s="919"/>
      <c r="BL120" s="919"/>
      <c r="BM120" s="919"/>
      <c r="BN120" s="919"/>
      <c r="BO120" s="919"/>
      <c r="BP120" s="920"/>
      <c r="BQ120" s="956">
        <v>2063700</v>
      </c>
      <c r="BR120" s="957"/>
      <c r="BS120" s="957"/>
      <c r="BT120" s="957"/>
      <c r="BU120" s="957"/>
      <c r="BV120" s="957">
        <v>2250233</v>
      </c>
      <c r="BW120" s="957"/>
      <c r="BX120" s="957"/>
      <c r="BY120" s="957"/>
      <c r="BZ120" s="957"/>
      <c r="CA120" s="957">
        <v>2122882</v>
      </c>
      <c r="CB120" s="957"/>
      <c r="CC120" s="957"/>
      <c r="CD120" s="957"/>
      <c r="CE120" s="957"/>
      <c r="CF120" s="971">
        <v>113.6</v>
      </c>
      <c r="CG120" s="972"/>
      <c r="CH120" s="972"/>
      <c r="CI120" s="972"/>
      <c r="CJ120" s="972"/>
      <c r="CK120" s="1037" t="s">
        <v>435</v>
      </c>
      <c r="CL120" s="1038"/>
      <c r="CM120" s="1038"/>
      <c r="CN120" s="1038"/>
      <c r="CO120" s="1039"/>
      <c r="CP120" s="1045" t="s">
        <v>382</v>
      </c>
      <c r="CQ120" s="1046"/>
      <c r="CR120" s="1046"/>
      <c r="CS120" s="1046"/>
      <c r="CT120" s="1046"/>
      <c r="CU120" s="1046"/>
      <c r="CV120" s="1046"/>
      <c r="CW120" s="1046"/>
      <c r="CX120" s="1046"/>
      <c r="CY120" s="1046"/>
      <c r="CZ120" s="1046"/>
      <c r="DA120" s="1046"/>
      <c r="DB120" s="1046"/>
      <c r="DC120" s="1046"/>
      <c r="DD120" s="1046"/>
      <c r="DE120" s="1046"/>
      <c r="DF120" s="1047"/>
      <c r="DG120" s="956">
        <v>1039073</v>
      </c>
      <c r="DH120" s="957"/>
      <c r="DI120" s="957"/>
      <c r="DJ120" s="957"/>
      <c r="DK120" s="957"/>
      <c r="DL120" s="957">
        <v>937178</v>
      </c>
      <c r="DM120" s="957"/>
      <c r="DN120" s="957"/>
      <c r="DO120" s="957"/>
      <c r="DP120" s="957"/>
      <c r="DQ120" s="957">
        <v>797444</v>
      </c>
      <c r="DR120" s="957"/>
      <c r="DS120" s="957"/>
      <c r="DT120" s="957"/>
      <c r="DU120" s="957"/>
      <c r="DV120" s="958">
        <v>42.7</v>
      </c>
      <c r="DW120" s="958"/>
      <c r="DX120" s="958"/>
      <c r="DY120" s="958"/>
      <c r="DZ120" s="959"/>
    </row>
    <row r="121" spans="1:130" s="199" customFormat="1" ht="26.25" customHeight="1" x14ac:dyDescent="0.15">
      <c r="A121" s="1089"/>
      <c r="B121" s="976"/>
      <c r="C121" s="997" t="s">
        <v>436</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437</v>
      </c>
      <c r="BA121" s="980"/>
      <c r="BB121" s="980"/>
      <c r="BC121" s="980"/>
      <c r="BD121" s="980"/>
      <c r="BE121" s="980"/>
      <c r="BF121" s="980"/>
      <c r="BG121" s="980"/>
      <c r="BH121" s="980"/>
      <c r="BI121" s="980"/>
      <c r="BJ121" s="980"/>
      <c r="BK121" s="980"/>
      <c r="BL121" s="980"/>
      <c r="BM121" s="980"/>
      <c r="BN121" s="980"/>
      <c r="BO121" s="980"/>
      <c r="BP121" s="981"/>
      <c r="BQ121" s="949">
        <v>764966</v>
      </c>
      <c r="BR121" s="950"/>
      <c r="BS121" s="950"/>
      <c r="BT121" s="950"/>
      <c r="BU121" s="950"/>
      <c r="BV121" s="950">
        <v>815602</v>
      </c>
      <c r="BW121" s="950"/>
      <c r="BX121" s="950"/>
      <c r="BY121" s="950"/>
      <c r="BZ121" s="950"/>
      <c r="CA121" s="950">
        <v>888791</v>
      </c>
      <c r="CB121" s="950"/>
      <c r="CC121" s="950"/>
      <c r="CD121" s="950"/>
      <c r="CE121" s="950"/>
      <c r="CF121" s="944">
        <v>47.6</v>
      </c>
      <c r="CG121" s="945"/>
      <c r="CH121" s="945"/>
      <c r="CI121" s="945"/>
      <c r="CJ121" s="945"/>
      <c r="CK121" s="1040"/>
      <c r="CL121" s="1041"/>
      <c r="CM121" s="1041"/>
      <c r="CN121" s="1041"/>
      <c r="CO121" s="1042"/>
      <c r="CP121" s="1050" t="s">
        <v>385</v>
      </c>
      <c r="CQ121" s="1051"/>
      <c r="CR121" s="1051"/>
      <c r="CS121" s="1051"/>
      <c r="CT121" s="1051"/>
      <c r="CU121" s="1051"/>
      <c r="CV121" s="1051"/>
      <c r="CW121" s="1051"/>
      <c r="CX121" s="1051"/>
      <c r="CY121" s="1051"/>
      <c r="CZ121" s="1051"/>
      <c r="DA121" s="1051"/>
      <c r="DB121" s="1051"/>
      <c r="DC121" s="1051"/>
      <c r="DD121" s="1051"/>
      <c r="DE121" s="1051"/>
      <c r="DF121" s="1052"/>
      <c r="DG121" s="949" t="s">
        <v>111</v>
      </c>
      <c r="DH121" s="950"/>
      <c r="DI121" s="950"/>
      <c r="DJ121" s="950"/>
      <c r="DK121" s="950"/>
      <c r="DL121" s="950" t="s">
        <v>111</v>
      </c>
      <c r="DM121" s="950"/>
      <c r="DN121" s="950"/>
      <c r="DO121" s="950"/>
      <c r="DP121" s="950"/>
      <c r="DQ121" s="950">
        <v>498370</v>
      </c>
      <c r="DR121" s="950"/>
      <c r="DS121" s="950"/>
      <c r="DT121" s="950"/>
      <c r="DU121" s="950"/>
      <c r="DV121" s="951">
        <v>26.7</v>
      </c>
      <c r="DW121" s="951"/>
      <c r="DX121" s="951"/>
      <c r="DY121" s="951"/>
      <c r="DZ121" s="952"/>
    </row>
    <row r="122" spans="1:130" s="199" customFormat="1" ht="26.25" customHeight="1" x14ac:dyDescent="0.15">
      <c r="A122" s="1089"/>
      <c r="B122" s="976"/>
      <c r="C122" s="946" t="s">
        <v>419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438</v>
      </c>
      <c r="BA122" s="995"/>
      <c r="BB122" s="995"/>
      <c r="BC122" s="995"/>
      <c r="BD122" s="995"/>
      <c r="BE122" s="995"/>
      <c r="BF122" s="995"/>
      <c r="BG122" s="995"/>
      <c r="BH122" s="995"/>
      <c r="BI122" s="995"/>
      <c r="BJ122" s="995"/>
      <c r="BK122" s="995"/>
      <c r="BL122" s="995"/>
      <c r="BM122" s="995"/>
      <c r="BN122" s="995"/>
      <c r="BO122" s="995"/>
      <c r="BP122" s="996"/>
      <c r="BQ122" s="1027">
        <v>3124117</v>
      </c>
      <c r="BR122" s="1028"/>
      <c r="BS122" s="1028"/>
      <c r="BT122" s="1028"/>
      <c r="BU122" s="1028"/>
      <c r="BV122" s="1028">
        <v>3143816</v>
      </c>
      <c r="BW122" s="1028"/>
      <c r="BX122" s="1028"/>
      <c r="BY122" s="1028"/>
      <c r="BZ122" s="1028"/>
      <c r="CA122" s="1028">
        <v>3363315</v>
      </c>
      <c r="CB122" s="1028"/>
      <c r="CC122" s="1028"/>
      <c r="CD122" s="1028"/>
      <c r="CE122" s="1028"/>
      <c r="CF122" s="1048">
        <v>180</v>
      </c>
      <c r="CG122" s="1049"/>
      <c r="CH122" s="1049"/>
      <c r="CI122" s="1049"/>
      <c r="CJ122" s="1049"/>
      <c r="CK122" s="1040"/>
      <c r="CL122" s="1041"/>
      <c r="CM122" s="1041"/>
      <c r="CN122" s="1041"/>
      <c r="CO122" s="1042"/>
      <c r="CP122" s="1050" t="s">
        <v>384</v>
      </c>
      <c r="CQ122" s="1051"/>
      <c r="CR122" s="1051"/>
      <c r="CS122" s="1051"/>
      <c r="CT122" s="1051"/>
      <c r="CU122" s="1051"/>
      <c r="CV122" s="1051"/>
      <c r="CW122" s="1051"/>
      <c r="CX122" s="1051"/>
      <c r="CY122" s="1051"/>
      <c r="CZ122" s="1051"/>
      <c r="DA122" s="1051"/>
      <c r="DB122" s="1051"/>
      <c r="DC122" s="1051"/>
      <c r="DD122" s="1051"/>
      <c r="DE122" s="1051"/>
      <c r="DF122" s="1052"/>
      <c r="DG122" s="949">
        <v>263611</v>
      </c>
      <c r="DH122" s="950"/>
      <c r="DI122" s="950"/>
      <c r="DJ122" s="950"/>
      <c r="DK122" s="950"/>
      <c r="DL122" s="950">
        <v>218546</v>
      </c>
      <c r="DM122" s="950"/>
      <c r="DN122" s="950"/>
      <c r="DO122" s="950"/>
      <c r="DP122" s="950"/>
      <c r="DQ122" s="950">
        <v>166029</v>
      </c>
      <c r="DR122" s="950"/>
      <c r="DS122" s="950"/>
      <c r="DT122" s="950"/>
      <c r="DU122" s="950"/>
      <c r="DV122" s="951">
        <v>8.9</v>
      </c>
      <c r="DW122" s="951"/>
      <c r="DX122" s="951"/>
      <c r="DY122" s="951"/>
      <c r="DZ122" s="952"/>
    </row>
    <row r="123" spans="1:130" s="199" customFormat="1" ht="26.25" customHeight="1" x14ac:dyDescent="0.15">
      <c r="A123" s="1089"/>
      <c r="B123" s="976"/>
      <c r="C123" s="946" t="s">
        <v>425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439</v>
      </c>
      <c r="BP123" s="1036"/>
      <c r="BQ123" s="1095">
        <v>5952783</v>
      </c>
      <c r="BR123" s="1096"/>
      <c r="BS123" s="1096"/>
      <c r="BT123" s="1096"/>
      <c r="BU123" s="1096"/>
      <c r="BV123" s="1096">
        <v>6209651</v>
      </c>
      <c r="BW123" s="1096"/>
      <c r="BX123" s="1096"/>
      <c r="BY123" s="1096"/>
      <c r="BZ123" s="1096"/>
      <c r="CA123" s="1096">
        <v>6374988</v>
      </c>
      <c r="CB123" s="1096"/>
      <c r="CC123" s="1096"/>
      <c r="CD123" s="1096"/>
      <c r="CE123" s="1096"/>
      <c r="CF123" s="1029"/>
      <c r="CG123" s="1030"/>
      <c r="CH123" s="1030"/>
      <c r="CI123" s="1030"/>
      <c r="CJ123" s="1031"/>
      <c r="CK123" s="1040"/>
      <c r="CL123" s="1041"/>
      <c r="CM123" s="1041"/>
      <c r="CN123" s="1041"/>
      <c r="CO123" s="1042"/>
      <c r="CP123" s="1050" t="s">
        <v>380</v>
      </c>
      <c r="CQ123" s="1051"/>
      <c r="CR123" s="1051"/>
      <c r="CS123" s="1051"/>
      <c r="CT123" s="1051"/>
      <c r="CU123" s="1051"/>
      <c r="CV123" s="1051"/>
      <c r="CW123" s="1051"/>
      <c r="CX123" s="1051"/>
      <c r="CY123" s="1051"/>
      <c r="CZ123" s="1051"/>
      <c r="DA123" s="1051"/>
      <c r="DB123" s="1051"/>
      <c r="DC123" s="1051"/>
      <c r="DD123" s="1051"/>
      <c r="DE123" s="1051"/>
      <c r="DF123" s="1052"/>
      <c r="DG123" s="988" t="s">
        <v>111</v>
      </c>
      <c r="DH123" s="989"/>
      <c r="DI123" s="989"/>
      <c r="DJ123" s="989"/>
      <c r="DK123" s="990"/>
      <c r="DL123" s="991" t="s">
        <v>111</v>
      </c>
      <c r="DM123" s="989"/>
      <c r="DN123" s="989"/>
      <c r="DO123" s="989"/>
      <c r="DP123" s="990"/>
      <c r="DQ123" s="991" t="s">
        <v>111</v>
      </c>
      <c r="DR123" s="989"/>
      <c r="DS123" s="989"/>
      <c r="DT123" s="989"/>
      <c r="DU123" s="990"/>
      <c r="DV123" s="992" t="s">
        <v>111</v>
      </c>
      <c r="DW123" s="993"/>
      <c r="DX123" s="993"/>
      <c r="DY123" s="993"/>
      <c r="DZ123" s="994"/>
    </row>
    <row r="124" spans="1:130" s="199" customFormat="1" ht="26.25" customHeight="1" thickBot="1" x14ac:dyDescent="0.2">
      <c r="A124" s="1089"/>
      <c r="B124" s="976"/>
      <c r="C124" s="946" t="s">
        <v>428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440</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111</v>
      </c>
      <c r="BR124" s="1058"/>
      <c r="BS124" s="1058"/>
      <c r="BT124" s="1058"/>
      <c r="BU124" s="1058"/>
      <c r="BV124" s="1058" t="s">
        <v>111</v>
      </c>
      <c r="BW124" s="1058"/>
      <c r="BX124" s="1058"/>
      <c r="BY124" s="1058"/>
      <c r="BZ124" s="1058"/>
      <c r="CA124" s="1058" t="s">
        <v>111</v>
      </c>
      <c r="CB124" s="1058"/>
      <c r="CC124" s="1058"/>
      <c r="CD124" s="1058"/>
      <c r="CE124" s="1058"/>
      <c r="CF124" s="1059"/>
      <c r="CG124" s="1060"/>
      <c r="CH124" s="1060"/>
      <c r="CI124" s="1060"/>
      <c r="CJ124" s="1061"/>
      <c r="CK124" s="1043"/>
      <c r="CL124" s="1043"/>
      <c r="CM124" s="1043"/>
      <c r="CN124" s="1043"/>
      <c r="CO124" s="1044"/>
      <c r="CP124" s="1050" t="s">
        <v>441</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x14ac:dyDescent="0.15">
      <c r="A125" s="1089"/>
      <c r="B125" s="976"/>
      <c r="C125" s="946" t="s">
        <v>430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442</v>
      </c>
      <c r="CL125" s="1038"/>
      <c r="CM125" s="1038"/>
      <c r="CN125" s="1038"/>
      <c r="CO125" s="1039"/>
      <c r="CP125" s="970" t="s">
        <v>443</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x14ac:dyDescent="0.2">
      <c r="A126" s="1089"/>
      <c r="B126" s="976"/>
      <c r="C126" s="946" t="s">
        <v>432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111</v>
      </c>
      <c r="AB126" s="989"/>
      <c r="AC126" s="989"/>
      <c r="AD126" s="989"/>
      <c r="AE126" s="990"/>
      <c r="AF126" s="991" t="s">
        <v>111</v>
      </c>
      <c r="AG126" s="989"/>
      <c r="AH126" s="989"/>
      <c r="AI126" s="989"/>
      <c r="AJ126" s="990"/>
      <c r="AK126" s="991" t="s">
        <v>111</v>
      </c>
      <c r="AL126" s="989"/>
      <c r="AM126" s="989"/>
      <c r="AN126" s="989"/>
      <c r="AO126" s="990"/>
      <c r="AP126" s="992" t="s">
        <v>111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444</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x14ac:dyDescent="0.15">
      <c r="A127" s="1090"/>
      <c r="B127" s="978"/>
      <c r="C127" s="1032" t="s">
        <v>445</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111</v>
      </c>
      <c r="AB127" s="989"/>
      <c r="AC127" s="989"/>
      <c r="AD127" s="989"/>
      <c r="AE127" s="990"/>
      <c r="AF127" s="991" t="s">
        <v>111</v>
      </c>
      <c r="AG127" s="989"/>
      <c r="AH127" s="989"/>
      <c r="AI127" s="989"/>
      <c r="AJ127" s="990"/>
      <c r="AK127" s="991" t="s">
        <v>111</v>
      </c>
      <c r="AL127" s="989"/>
      <c r="AM127" s="989"/>
      <c r="AN127" s="989"/>
      <c r="AO127" s="990"/>
      <c r="AP127" s="992" t="s">
        <v>111</v>
      </c>
      <c r="AQ127" s="993"/>
      <c r="AR127" s="993"/>
      <c r="AS127" s="993"/>
      <c r="AT127" s="994"/>
      <c r="AU127" s="235"/>
      <c r="AV127" s="235"/>
      <c r="AW127" s="235"/>
      <c r="AX127" s="1062" t="s">
        <v>446</v>
      </c>
      <c r="AY127" s="1063"/>
      <c r="AZ127" s="1063"/>
      <c r="BA127" s="1063"/>
      <c r="BB127" s="1063"/>
      <c r="BC127" s="1063"/>
      <c r="BD127" s="1063"/>
      <c r="BE127" s="1064"/>
      <c r="BF127" s="1065" t="s">
        <v>447</v>
      </c>
      <c r="BG127" s="1063"/>
      <c r="BH127" s="1063"/>
      <c r="BI127" s="1063"/>
      <c r="BJ127" s="1063"/>
      <c r="BK127" s="1063"/>
      <c r="BL127" s="1064"/>
      <c r="BM127" s="1065" t="s">
        <v>448</v>
      </c>
      <c r="BN127" s="1063"/>
      <c r="BO127" s="1063"/>
      <c r="BP127" s="1063"/>
      <c r="BQ127" s="1063"/>
      <c r="BR127" s="1063"/>
      <c r="BS127" s="1064"/>
      <c r="BT127" s="1065" t="s">
        <v>449</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450</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x14ac:dyDescent="0.2">
      <c r="A128" s="1073" t="s">
        <v>451</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452</v>
      </c>
      <c r="X128" s="1075"/>
      <c r="Y128" s="1075"/>
      <c r="Z128" s="1076"/>
      <c r="AA128" s="1077">
        <v>74276</v>
      </c>
      <c r="AB128" s="1078"/>
      <c r="AC128" s="1078"/>
      <c r="AD128" s="1078"/>
      <c r="AE128" s="1079"/>
      <c r="AF128" s="1080">
        <v>76279</v>
      </c>
      <c r="AG128" s="1078"/>
      <c r="AH128" s="1078"/>
      <c r="AI128" s="1078"/>
      <c r="AJ128" s="1079"/>
      <c r="AK128" s="1080">
        <v>76539</v>
      </c>
      <c r="AL128" s="1078"/>
      <c r="AM128" s="1078"/>
      <c r="AN128" s="1078"/>
      <c r="AO128" s="1079"/>
      <c r="AP128" s="1081"/>
      <c r="AQ128" s="1082"/>
      <c r="AR128" s="1082"/>
      <c r="AS128" s="1082"/>
      <c r="AT128" s="1083"/>
      <c r="AU128" s="235"/>
      <c r="AV128" s="235"/>
      <c r="AW128" s="235"/>
      <c r="AX128" s="918" t="s">
        <v>453</v>
      </c>
      <c r="AY128" s="919"/>
      <c r="AZ128" s="919"/>
      <c r="BA128" s="919"/>
      <c r="BB128" s="919"/>
      <c r="BC128" s="919"/>
      <c r="BD128" s="919"/>
      <c r="BE128" s="920"/>
      <c r="BF128" s="1084" t="s">
        <v>111</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454</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455</v>
      </c>
      <c r="X129" s="1104"/>
      <c r="Y129" s="1104"/>
      <c r="Z129" s="1105"/>
      <c r="AA129" s="988">
        <v>2125341</v>
      </c>
      <c r="AB129" s="989"/>
      <c r="AC129" s="989"/>
      <c r="AD129" s="989"/>
      <c r="AE129" s="990"/>
      <c r="AF129" s="991">
        <v>2202195</v>
      </c>
      <c r="AG129" s="989"/>
      <c r="AH129" s="989"/>
      <c r="AI129" s="989"/>
      <c r="AJ129" s="990"/>
      <c r="AK129" s="991">
        <v>2187423</v>
      </c>
      <c r="AL129" s="989"/>
      <c r="AM129" s="989"/>
      <c r="AN129" s="989"/>
      <c r="AO129" s="990"/>
      <c r="AP129" s="1106"/>
      <c r="AQ129" s="1107"/>
      <c r="AR129" s="1107"/>
      <c r="AS129" s="1107"/>
      <c r="AT129" s="1108"/>
      <c r="AU129" s="237"/>
      <c r="AV129" s="237"/>
      <c r="AW129" s="237"/>
      <c r="AX129" s="1097" t="s">
        <v>456</v>
      </c>
      <c r="AY129" s="980"/>
      <c r="AZ129" s="980"/>
      <c r="BA129" s="980"/>
      <c r="BB129" s="980"/>
      <c r="BC129" s="980"/>
      <c r="BD129" s="980"/>
      <c r="BE129" s="981"/>
      <c r="BF129" s="1098" t="s">
        <v>111</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458</v>
      </c>
      <c r="X130" s="1104"/>
      <c r="Y130" s="1104"/>
      <c r="Z130" s="1105"/>
      <c r="AA130" s="988">
        <v>293042</v>
      </c>
      <c r="AB130" s="989"/>
      <c r="AC130" s="989"/>
      <c r="AD130" s="989"/>
      <c r="AE130" s="990"/>
      <c r="AF130" s="991">
        <v>303147</v>
      </c>
      <c r="AG130" s="989"/>
      <c r="AH130" s="989"/>
      <c r="AI130" s="989"/>
      <c r="AJ130" s="990"/>
      <c r="AK130" s="991">
        <v>319220</v>
      </c>
      <c r="AL130" s="989"/>
      <c r="AM130" s="989"/>
      <c r="AN130" s="989"/>
      <c r="AO130" s="990"/>
      <c r="AP130" s="1106"/>
      <c r="AQ130" s="1107"/>
      <c r="AR130" s="1107"/>
      <c r="AS130" s="1107"/>
      <c r="AT130" s="1108"/>
      <c r="AU130" s="237"/>
      <c r="AV130" s="237"/>
      <c r="AW130" s="237"/>
      <c r="AX130" s="1097" t="s">
        <v>459</v>
      </c>
      <c r="AY130" s="980"/>
      <c r="AZ130" s="980"/>
      <c r="BA130" s="980"/>
      <c r="BB130" s="980"/>
      <c r="BC130" s="980"/>
      <c r="BD130" s="980"/>
      <c r="BE130" s="981"/>
      <c r="BF130" s="1134">
        <v>9</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460</v>
      </c>
      <c r="X131" s="1142"/>
      <c r="Y131" s="1142"/>
      <c r="Z131" s="1143"/>
      <c r="AA131" s="1035">
        <v>1832299</v>
      </c>
      <c r="AB131" s="1014"/>
      <c r="AC131" s="1014"/>
      <c r="AD131" s="1014"/>
      <c r="AE131" s="1015"/>
      <c r="AF131" s="1013">
        <v>1899048</v>
      </c>
      <c r="AG131" s="1014"/>
      <c r="AH131" s="1014"/>
      <c r="AI131" s="1014"/>
      <c r="AJ131" s="1015"/>
      <c r="AK131" s="1013">
        <v>1868203</v>
      </c>
      <c r="AL131" s="1014"/>
      <c r="AM131" s="1014"/>
      <c r="AN131" s="1014"/>
      <c r="AO131" s="1015"/>
      <c r="AP131" s="1144"/>
      <c r="AQ131" s="1145"/>
      <c r="AR131" s="1145"/>
      <c r="AS131" s="1145"/>
      <c r="AT131" s="1146"/>
      <c r="AU131" s="237"/>
      <c r="AV131" s="237"/>
      <c r="AW131" s="237"/>
      <c r="AX131" s="1116" t="s">
        <v>461</v>
      </c>
      <c r="AY131" s="1067"/>
      <c r="AZ131" s="1067"/>
      <c r="BA131" s="1067"/>
      <c r="BB131" s="1067"/>
      <c r="BC131" s="1067"/>
      <c r="BD131" s="1067"/>
      <c r="BE131" s="1068"/>
      <c r="BF131" s="1117" t="s">
        <v>111</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462</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463</v>
      </c>
      <c r="W132" s="1127"/>
      <c r="X132" s="1127"/>
      <c r="Y132" s="1127"/>
      <c r="Z132" s="1128"/>
      <c r="AA132" s="1129">
        <v>8.8374768530000001</v>
      </c>
      <c r="AB132" s="1130"/>
      <c r="AC132" s="1130"/>
      <c r="AD132" s="1130"/>
      <c r="AE132" s="1131"/>
      <c r="AF132" s="1132">
        <v>8.9292108470000002</v>
      </c>
      <c r="AG132" s="1130"/>
      <c r="AH132" s="1130"/>
      <c r="AI132" s="1130"/>
      <c r="AJ132" s="1131"/>
      <c r="AK132" s="1132">
        <v>9.4945249530000009</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464</v>
      </c>
      <c r="W133" s="1110"/>
      <c r="X133" s="1110"/>
      <c r="Y133" s="1110"/>
      <c r="Z133" s="1111"/>
      <c r="AA133" s="1112">
        <v>9.9</v>
      </c>
      <c r="AB133" s="1113"/>
      <c r="AC133" s="1113"/>
      <c r="AD133" s="1113"/>
      <c r="AE133" s="1114"/>
      <c r="AF133" s="1112">
        <v>9.1999999999999993</v>
      </c>
      <c r="AG133" s="1113"/>
      <c r="AH133" s="1113"/>
      <c r="AI133" s="1113"/>
      <c r="AJ133" s="1114"/>
      <c r="AK133" s="1112">
        <v>9</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465</v>
      </c>
      <c r="B5" s="248"/>
      <c r="C5" s="248"/>
      <c r="D5" s="248"/>
      <c r="E5" s="248"/>
      <c r="F5" s="248"/>
      <c r="G5" s="248"/>
      <c r="H5" s="248"/>
      <c r="I5" s="248"/>
      <c r="J5" s="248"/>
      <c r="K5" s="248"/>
      <c r="L5" s="248"/>
      <c r="M5" s="248"/>
      <c r="N5" s="248"/>
      <c r="O5" s="249"/>
    </row>
    <row r="6" spans="1:16" x14ac:dyDescent="0.15">
      <c r="A6" s="250"/>
      <c r="B6" s="246"/>
      <c r="C6" s="246"/>
      <c r="D6" s="246"/>
      <c r="E6" s="246"/>
      <c r="F6" s="246"/>
      <c r="G6" s="251" t="s">
        <v>466</v>
      </c>
      <c r="H6" s="251"/>
      <c r="I6" s="251"/>
      <c r="J6" s="251"/>
      <c r="K6" s="246"/>
      <c r="L6" s="246"/>
      <c r="M6" s="246"/>
      <c r="N6" s="246"/>
    </row>
    <row r="7" spans="1:16" x14ac:dyDescent="0.15">
      <c r="A7" s="250"/>
      <c r="B7" s="246"/>
      <c r="C7" s="246"/>
      <c r="D7" s="246"/>
      <c r="E7" s="246"/>
      <c r="F7" s="246"/>
      <c r="G7" s="253"/>
      <c r="H7" s="254"/>
      <c r="I7" s="254"/>
      <c r="J7" s="255"/>
      <c r="K7" s="1150" t="s">
        <v>467</v>
      </c>
      <c r="L7" s="256"/>
      <c r="M7" s="257" t="s">
        <v>468</v>
      </c>
      <c r="N7" s="258"/>
    </row>
    <row r="8" spans="1:16" x14ac:dyDescent="0.15">
      <c r="A8" s="250"/>
      <c r="B8" s="246"/>
      <c r="C8" s="246"/>
      <c r="D8" s="246"/>
      <c r="E8" s="246"/>
      <c r="F8" s="246"/>
      <c r="G8" s="259"/>
      <c r="H8" s="260"/>
      <c r="I8" s="260"/>
      <c r="J8" s="261"/>
      <c r="K8" s="1151"/>
      <c r="L8" s="262" t="s">
        <v>469</v>
      </c>
      <c r="M8" s="263" t="s">
        <v>470</v>
      </c>
      <c r="N8" s="264" t="s">
        <v>471</v>
      </c>
    </row>
    <row r="9" spans="1:16" x14ac:dyDescent="0.15">
      <c r="A9" s="250"/>
      <c r="B9" s="246"/>
      <c r="C9" s="246"/>
      <c r="D9" s="246"/>
      <c r="E9" s="246"/>
      <c r="F9" s="246"/>
      <c r="G9" s="1152" t="s">
        <v>472</v>
      </c>
      <c r="H9" s="1153"/>
      <c r="I9" s="1153"/>
      <c r="J9" s="1154"/>
      <c r="K9" s="265">
        <v>533795</v>
      </c>
      <c r="L9" s="266">
        <v>139445</v>
      </c>
      <c r="M9" s="267">
        <v>189696</v>
      </c>
      <c r="N9" s="268">
        <v>-26.5</v>
      </c>
    </row>
    <row r="10" spans="1:16" x14ac:dyDescent="0.15">
      <c r="A10" s="250"/>
      <c r="B10" s="246"/>
      <c r="C10" s="246"/>
      <c r="D10" s="246"/>
      <c r="E10" s="246"/>
      <c r="F10" s="246"/>
      <c r="G10" s="1152" t="s">
        <v>473</v>
      </c>
      <c r="H10" s="1153"/>
      <c r="I10" s="1153"/>
      <c r="J10" s="1154"/>
      <c r="K10" s="269">
        <v>37057</v>
      </c>
      <c r="L10" s="270">
        <v>9681</v>
      </c>
      <c r="M10" s="271">
        <v>21936</v>
      </c>
      <c r="N10" s="272">
        <v>-55.9</v>
      </c>
    </row>
    <row r="11" spans="1:16" ht="13.5" customHeight="1" x14ac:dyDescent="0.15">
      <c r="A11" s="250"/>
      <c r="B11" s="246"/>
      <c r="C11" s="246"/>
      <c r="D11" s="246"/>
      <c r="E11" s="246"/>
      <c r="F11" s="246"/>
      <c r="G11" s="1152" t="s">
        <v>474</v>
      </c>
      <c r="H11" s="1153"/>
      <c r="I11" s="1153"/>
      <c r="J11" s="1154"/>
      <c r="K11" s="269">
        <v>137800</v>
      </c>
      <c r="L11" s="270">
        <v>35998</v>
      </c>
      <c r="M11" s="271">
        <v>29437</v>
      </c>
      <c r="N11" s="272">
        <v>22.3</v>
      </c>
    </row>
    <row r="12" spans="1:16" ht="13.5" customHeight="1" x14ac:dyDescent="0.15">
      <c r="A12" s="250"/>
      <c r="B12" s="246"/>
      <c r="C12" s="246"/>
      <c r="D12" s="246"/>
      <c r="E12" s="246"/>
      <c r="F12" s="246"/>
      <c r="G12" s="1152" t="s">
        <v>475</v>
      </c>
      <c r="H12" s="1153"/>
      <c r="I12" s="1153"/>
      <c r="J12" s="1154"/>
      <c r="K12" s="269" t="s">
        <v>476</v>
      </c>
      <c r="L12" s="270" t="s">
        <v>476</v>
      </c>
      <c r="M12" s="271">
        <v>3160</v>
      </c>
      <c r="N12" s="272" t="s">
        <v>476</v>
      </c>
    </row>
    <row r="13" spans="1:16" ht="13.5" customHeight="1" x14ac:dyDescent="0.15">
      <c r="A13" s="250"/>
      <c r="B13" s="246"/>
      <c r="C13" s="246"/>
      <c r="D13" s="246"/>
      <c r="E13" s="246"/>
      <c r="F13" s="246"/>
      <c r="G13" s="1152" t="s">
        <v>477</v>
      </c>
      <c r="H13" s="1153"/>
      <c r="I13" s="1153"/>
      <c r="J13" s="1154"/>
      <c r="K13" s="269" t="s">
        <v>476</v>
      </c>
      <c r="L13" s="270" t="s">
        <v>476</v>
      </c>
      <c r="M13" s="271" t="s">
        <v>476</v>
      </c>
      <c r="N13" s="272" t="s">
        <v>476</v>
      </c>
    </row>
    <row r="14" spans="1:16" ht="13.5" customHeight="1" x14ac:dyDescent="0.15">
      <c r="A14" s="250"/>
      <c r="B14" s="246"/>
      <c r="C14" s="246"/>
      <c r="D14" s="246"/>
      <c r="E14" s="246"/>
      <c r="F14" s="246"/>
      <c r="G14" s="1152" t="s">
        <v>478</v>
      </c>
      <c r="H14" s="1153"/>
      <c r="I14" s="1153"/>
      <c r="J14" s="1154"/>
      <c r="K14" s="269">
        <v>52212</v>
      </c>
      <c r="L14" s="270">
        <v>13639</v>
      </c>
      <c r="M14" s="271">
        <v>9091</v>
      </c>
      <c r="N14" s="272">
        <v>50</v>
      </c>
    </row>
    <row r="15" spans="1:16" ht="13.5" customHeight="1" x14ac:dyDescent="0.15">
      <c r="A15" s="250"/>
      <c r="B15" s="246"/>
      <c r="C15" s="246"/>
      <c r="D15" s="246"/>
      <c r="E15" s="246"/>
      <c r="F15" s="246"/>
      <c r="G15" s="1152" t="s">
        <v>479</v>
      </c>
      <c r="H15" s="1153"/>
      <c r="I15" s="1153"/>
      <c r="J15" s="1154"/>
      <c r="K15" s="269">
        <v>11666</v>
      </c>
      <c r="L15" s="270">
        <v>3048</v>
      </c>
      <c r="M15" s="271">
        <v>4470</v>
      </c>
      <c r="N15" s="272">
        <v>-31.8</v>
      </c>
    </row>
    <row r="16" spans="1:16" x14ac:dyDescent="0.15">
      <c r="A16" s="250"/>
      <c r="B16" s="246"/>
      <c r="C16" s="246"/>
      <c r="D16" s="246"/>
      <c r="E16" s="246"/>
      <c r="F16" s="246"/>
      <c r="G16" s="1155" t="s">
        <v>480</v>
      </c>
      <c r="H16" s="1156"/>
      <c r="I16" s="1156"/>
      <c r="J16" s="1157"/>
      <c r="K16" s="270">
        <v>-52888</v>
      </c>
      <c r="L16" s="270">
        <v>-13816</v>
      </c>
      <c r="M16" s="271">
        <v>-19414</v>
      </c>
      <c r="N16" s="272">
        <v>-28.8</v>
      </c>
    </row>
    <row r="17" spans="1:16" x14ac:dyDescent="0.15">
      <c r="A17" s="250"/>
      <c r="B17" s="246"/>
      <c r="C17" s="246"/>
      <c r="D17" s="246"/>
      <c r="E17" s="246"/>
      <c r="F17" s="246"/>
      <c r="G17" s="1155" t="s">
        <v>169</v>
      </c>
      <c r="H17" s="1156"/>
      <c r="I17" s="1156"/>
      <c r="J17" s="1157"/>
      <c r="K17" s="270">
        <v>719642</v>
      </c>
      <c r="L17" s="270">
        <v>187994</v>
      </c>
      <c r="M17" s="271">
        <v>238376</v>
      </c>
      <c r="N17" s="272">
        <v>-21.1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481</v>
      </c>
      <c r="H19" s="246"/>
      <c r="I19" s="246"/>
      <c r="J19" s="246"/>
      <c r="K19" s="246"/>
      <c r="L19" s="246"/>
      <c r="M19" s="246"/>
      <c r="N19" s="246"/>
    </row>
    <row r="20" spans="1:16" x14ac:dyDescent="0.15">
      <c r="A20" s="250"/>
      <c r="B20" s="246"/>
      <c r="C20" s="246"/>
      <c r="D20" s="246"/>
      <c r="E20" s="246"/>
      <c r="F20" s="246"/>
      <c r="G20" s="274"/>
      <c r="H20" s="275"/>
      <c r="I20" s="275"/>
      <c r="J20" s="276"/>
      <c r="K20" s="277" t="s">
        <v>482</v>
      </c>
      <c r="L20" s="278" t="s">
        <v>483</v>
      </c>
      <c r="M20" s="279" t="s">
        <v>484</v>
      </c>
      <c r="N20" s="280"/>
    </row>
    <row r="21" spans="1:16" s="286" customFormat="1" x14ac:dyDescent="0.15">
      <c r="A21" s="281"/>
      <c r="B21" s="251"/>
      <c r="C21" s="251"/>
      <c r="D21" s="251"/>
      <c r="E21" s="251"/>
      <c r="F21" s="251"/>
      <c r="G21" s="1147" t="s">
        <v>485</v>
      </c>
      <c r="H21" s="1148"/>
      <c r="I21" s="1148"/>
      <c r="J21" s="1149"/>
      <c r="K21" s="282">
        <v>16.72</v>
      </c>
      <c r="L21" s="283">
        <v>21.75</v>
      </c>
      <c r="M21" s="284">
        <v>-5.03</v>
      </c>
      <c r="N21" s="251"/>
      <c r="O21" s="285"/>
      <c r="P21" s="281"/>
    </row>
    <row r="22" spans="1:16" s="286" customFormat="1" x14ac:dyDescent="0.15">
      <c r="A22" s="281"/>
      <c r="B22" s="251"/>
      <c r="C22" s="251"/>
      <c r="D22" s="251"/>
      <c r="E22" s="251"/>
      <c r="F22" s="251"/>
      <c r="G22" s="1147" t="s">
        <v>486</v>
      </c>
      <c r="H22" s="1148"/>
      <c r="I22" s="1148"/>
      <c r="J22" s="1149"/>
      <c r="K22" s="287">
        <v>97.5</v>
      </c>
      <c r="L22" s="288">
        <v>95.2</v>
      </c>
      <c r="M22" s="289">
        <v>2.2999999999999998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489</v>
      </c>
      <c r="H29" s="251"/>
      <c r="I29" s="251"/>
      <c r="J29" s="251"/>
      <c r="K29" s="246"/>
      <c r="L29" s="246"/>
      <c r="M29" s="246"/>
      <c r="N29" s="246"/>
      <c r="O29" s="295"/>
    </row>
    <row r="30" spans="1:16" x14ac:dyDescent="0.15">
      <c r="A30" s="250"/>
      <c r="B30" s="246"/>
      <c r="C30" s="246"/>
      <c r="D30" s="246"/>
      <c r="E30" s="246"/>
      <c r="F30" s="246"/>
      <c r="G30" s="253"/>
      <c r="H30" s="254"/>
      <c r="I30" s="254"/>
      <c r="J30" s="255"/>
      <c r="K30" s="1150" t="s">
        <v>467</v>
      </c>
      <c r="L30" s="256"/>
      <c r="M30" s="257" t="s">
        <v>468</v>
      </c>
      <c r="N30" s="258"/>
    </row>
    <row r="31" spans="1:16" x14ac:dyDescent="0.15">
      <c r="A31" s="250"/>
      <c r="B31" s="246"/>
      <c r="C31" s="246"/>
      <c r="D31" s="246"/>
      <c r="E31" s="246"/>
      <c r="F31" s="246"/>
      <c r="G31" s="259"/>
      <c r="H31" s="260"/>
      <c r="I31" s="260"/>
      <c r="J31" s="261"/>
      <c r="K31" s="1151"/>
      <c r="L31" s="262" t="s">
        <v>469</v>
      </c>
      <c r="M31" s="263" t="s">
        <v>470</v>
      </c>
      <c r="N31" s="264" t="s">
        <v>471</v>
      </c>
    </row>
    <row r="32" spans="1:16" ht="27" customHeight="1" x14ac:dyDescent="0.15">
      <c r="A32" s="250"/>
      <c r="B32" s="246"/>
      <c r="C32" s="246"/>
      <c r="D32" s="246"/>
      <c r="E32" s="246"/>
      <c r="F32" s="246"/>
      <c r="G32" s="1163" t="s">
        <v>490</v>
      </c>
      <c r="H32" s="1164"/>
      <c r="I32" s="1164"/>
      <c r="J32" s="1165"/>
      <c r="K32" s="296">
        <v>371034</v>
      </c>
      <c r="L32" s="296">
        <v>96926</v>
      </c>
      <c r="M32" s="297">
        <v>139853</v>
      </c>
      <c r="N32" s="298">
        <v>-30.7</v>
      </c>
    </row>
    <row r="33" spans="1:16" ht="13.5" customHeight="1" x14ac:dyDescent="0.15">
      <c r="A33" s="250"/>
      <c r="B33" s="246"/>
      <c r="C33" s="246"/>
      <c r="D33" s="246"/>
      <c r="E33" s="246"/>
      <c r="F33" s="246"/>
      <c r="G33" s="1163" t="s">
        <v>491</v>
      </c>
      <c r="H33" s="1164"/>
      <c r="I33" s="1164"/>
      <c r="J33" s="1165"/>
      <c r="K33" s="296" t="s">
        <v>476</v>
      </c>
      <c r="L33" s="296" t="s">
        <v>476</v>
      </c>
      <c r="M33" s="297" t="s">
        <v>476</v>
      </c>
      <c r="N33" s="298" t="s">
        <v>476</v>
      </c>
    </row>
    <row r="34" spans="1:16" ht="27" customHeight="1" x14ac:dyDescent="0.15">
      <c r="A34" s="250"/>
      <c r="B34" s="246"/>
      <c r="C34" s="246"/>
      <c r="D34" s="246"/>
      <c r="E34" s="246"/>
      <c r="F34" s="246"/>
      <c r="G34" s="1163" t="s">
        <v>492</v>
      </c>
      <c r="H34" s="1164"/>
      <c r="I34" s="1164"/>
      <c r="J34" s="1165"/>
      <c r="K34" s="296" t="s">
        <v>476</v>
      </c>
      <c r="L34" s="296" t="s">
        <v>476</v>
      </c>
      <c r="M34" s="297">
        <v>4</v>
      </c>
      <c r="N34" s="298" t="s">
        <v>476</v>
      </c>
    </row>
    <row r="35" spans="1:16" ht="27" customHeight="1" x14ac:dyDescent="0.15">
      <c r="A35" s="250"/>
      <c r="B35" s="246"/>
      <c r="C35" s="246"/>
      <c r="D35" s="246"/>
      <c r="E35" s="246"/>
      <c r="F35" s="246"/>
      <c r="G35" s="1163" t="s">
        <v>493</v>
      </c>
      <c r="H35" s="1164"/>
      <c r="I35" s="1164"/>
      <c r="J35" s="1165"/>
      <c r="K35" s="296">
        <v>202102</v>
      </c>
      <c r="L35" s="296">
        <v>52796</v>
      </c>
      <c r="M35" s="297">
        <v>31890</v>
      </c>
      <c r="N35" s="298">
        <v>65.599999999999994</v>
      </c>
    </row>
    <row r="36" spans="1:16" ht="27" customHeight="1" x14ac:dyDescent="0.15">
      <c r="A36" s="250"/>
      <c r="B36" s="246"/>
      <c r="C36" s="246"/>
      <c r="D36" s="246"/>
      <c r="E36" s="246"/>
      <c r="F36" s="246"/>
      <c r="G36" s="1163" t="s">
        <v>494</v>
      </c>
      <c r="H36" s="1164"/>
      <c r="I36" s="1164"/>
      <c r="J36" s="1165"/>
      <c r="K36" s="296" t="s">
        <v>476</v>
      </c>
      <c r="L36" s="296" t="s">
        <v>476</v>
      </c>
      <c r="M36" s="297">
        <v>5316</v>
      </c>
      <c r="N36" s="298" t="s">
        <v>476</v>
      </c>
    </row>
    <row r="37" spans="1:16" ht="13.5" customHeight="1" x14ac:dyDescent="0.15">
      <c r="A37" s="250"/>
      <c r="B37" s="246"/>
      <c r="C37" s="246"/>
      <c r="D37" s="246"/>
      <c r="E37" s="246"/>
      <c r="F37" s="246"/>
      <c r="G37" s="1163" t="s">
        <v>495</v>
      </c>
      <c r="H37" s="1164"/>
      <c r="I37" s="1164"/>
      <c r="J37" s="1165"/>
      <c r="K37" s="296" t="s">
        <v>476</v>
      </c>
      <c r="L37" s="296" t="s">
        <v>476</v>
      </c>
      <c r="M37" s="297">
        <v>1757</v>
      </c>
      <c r="N37" s="298" t="s">
        <v>476</v>
      </c>
    </row>
    <row r="38" spans="1:16" ht="27" customHeight="1" x14ac:dyDescent="0.15">
      <c r="A38" s="250"/>
      <c r="B38" s="246"/>
      <c r="C38" s="246"/>
      <c r="D38" s="246"/>
      <c r="E38" s="246"/>
      <c r="F38" s="246"/>
      <c r="G38" s="1166" t="s">
        <v>496</v>
      </c>
      <c r="H38" s="1167"/>
      <c r="I38" s="1167"/>
      <c r="J38" s="1168"/>
      <c r="K38" s="299" t="s">
        <v>476</v>
      </c>
      <c r="L38" s="299" t="s">
        <v>476</v>
      </c>
      <c r="M38" s="300">
        <v>42</v>
      </c>
      <c r="N38" s="301" t="s">
        <v>476</v>
      </c>
      <c r="O38" s="295"/>
    </row>
    <row r="39" spans="1:16" x14ac:dyDescent="0.15">
      <c r="A39" s="250"/>
      <c r="B39" s="246"/>
      <c r="C39" s="246"/>
      <c r="D39" s="246"/>
      <c r="E39" s="246"/>
      <c r="F39" s="246"/>
      <c r="G39" s="1166" t="s">
        <v>497</v>
      </c>
      <c r="H39" s="1167"/>
      <c r="I39" s="1167"/>
      <c r="J39" s="1168"/>
      <c r="K39" s="302">
        <v>-76539</v>
      </c>
      <c r="L39" s="302">
        <v>-19995</v>
      </c>
      <c r="M39" s="303">
        <v>-8426</v>
      </c>
      <c r="N39" s="304">
        <v>137.30000000000001</v>
      </c>
      <c r="O39" s="295"/>
    </row>
    <row r="40" spans="1:16" ht="27" customHeight="1" x14ac:dyDescent="0.15">
      <c r="A40" s="250"/>
      <c r="B40" s="246"/>
      <c r="C40" s="246"/>
      <c r="D40" s="246"/>
      <c r="E40" s="246"/>
      <c r="F40" s="246"/>
      <c r="G40" s="1163" t="s">
        <v>498</v>
      </c>
      <c r="H40" s="1164"/>
      <c r="I40" s="1164"/>
      <c r="J40" s="1165"/>
      <c r="K40" s="302">
        <v>-319220</v>
      </c>
      <c r="L40" s="302">
        <v>-83391</v>
      </c>
      <c r="M40" s="303">
        <v>-127711</v>
      </c>
      <c r="N40" s="304">
        <v>-34.700000000000003</v>
      </c>
      <c r="O40" s="295"/>
    </row>
    <row r="41" spans="1:16" x14ac:dyDescent="0.15">
      <c r="A41" s="250"/>
      <c r="B41" s="246"/>
      <c r="C41" s="246"/>
      <c r="D41" s="246"/>
      <c r="E41" s="246"/>
      <c r="F41" s="246"/>
      <c r="G41" s="1169" t="s">
        <v>280</v>
      </c>
      <c r="H41" s="1170"/>
      <c r="I41" s="1170"/>
      <c r="J41" s="1171"/>
      <c r="K41" s="296">
        <v>177377</v>
      </c>
      <c r="L41" s="302">
        <v>46337</v>
      </c>
      <c r="M41" s="303">
        <v>42725</v>
      </c>
      <c r="N41" s="304">
        <v>8.5</v>
      </c>
      <c r="O41" s="295"/>
    </row>
    <row r="42" spans="1:16" x14ac:dyDescent="0.15">
      <c r="A42" s="250"/>
      <c r="B42" s="246"/>
      <c r="C42" s="246"/>
      <c r="D42" s="246"/>
      <c r="E42" s="246"/>
      <c r="F42" s="246"/>
      <c r="G42" s="305" t="s">
        <v>499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501</v>
      </c>
      <c r="H48" s="310"/>
      <c r="I48" s="310"/>
      <c r="J48" s="310"/>
      <c r="K48" s="310"/>
      <c r="L48" s="310"/>
      <c r="M48" s="311"/>
      <c r="N48" s="310"/>
    </row>
    <row r="49" spans="1:14" ht="13.5" customHeight="1" x14ac:dyDescent="0.15">
      <c r="A49" s="250"/>
      <c r="B49" s="246"/>
      <c r="C49" s="246"/>
      <c r="D49" s="246"/>
      <c r="E49" s="246"/>
      <c r="F49" s="246"/>
      <c r="G49" s="312"/>
      <c r="H49" s="313"/>
      <c r="I49" s="1158" t="s">
        <v>467</v>
      </c>
      <c r="J49" s="1160" t="s">
        <v>502</v>
      </c>
      <c r="K49" s="1161"/>
      <c r="L49" s="1161"/>
      <c r="M49" s="1161"/>
      <c r="N49" s="1162"/>
    </row>
    <row r="50" spans="1:14" x14ac:dyDescent="0.15">
      <c r="A50" s="250"/>
      <c r="B50" s="246"/>
      <c r="C50" s="246"/>
      <c r="D50" s="246"/>
      <c r="E50" s="246"/>
      <c r="F50" s="246"/>
      <c r="G50" s="314"/>
      <c r="H50" s="315"/>
      <c r="I50" s="1159"/>
      <c r="J50" s="316" t="s">
        <v>503</v>
      </c>
      <c r="K50" s="317" t="s">
        <v>504</v>
      </c>
      <c r="L50" s="318" t="s">
        <v>505</v>
      </c>
      <c r="M50" s="319" t="s">
        <v>506</v>
      </c>
      <c r="N50" s="320" t="s">
        <v>507</v>
      </c>
    </row>
    <row r="51" spans="1:14" x14ac:dyDescent="0.15">
      <c r="A51" s="250"/>
      <c r="B51" s="246"/>
      <c r="C51" s="246"/>
      <c r="D51" s="246"/>
      <c r="E51" s="246"/>
      <c r="F51" s="246"/>
      <c r="G51" s="312" t="s">
        <v>508</v>
      </c>
      <c r="H51" s="313"/>
      <c r="I51" s="321">
        <v>314326</v>
      </c>
      <c r="J51" s="322">
        <v>77382</v>
      </c>
      <c r="K51" s="323">
        <v>-0.3</v>
      </c>
      <c r="L51" s="324">
        <v>228305</v>
      </c>
      <c r="M51" s="325">
        <v>5.6</v>
      </c>
      <c r="N51" s="326">
        <v>-5.9</v>
      </c>
    </row>
    <row r="52" spans="1:14" x14ac:dyDescent="0.15">
      <c r="A52" s="250"/>
      <c r="B52" s="246"/>
      <c r="C52" s="246"/>
      <c r="D52" s="246"/>
      <c r="E52" s="246"/>
      <c r="F52" s="246"/>
      <c r="G52" s="327"/>
      <c r="H52" s="328" t="s">
        <v>509</v>
      </c>
      <c r="I52" s="329">
        <v>273408</v>
      </c>
      <c r="J52" s="330">
        <v>67309</v>
      </c>
      <c r="K52" s="331">
        <v>55.1</v>
      </c>
      <c r="L52" s="332">
        <v>86611</v>
      </c>
      <c r="M52" s="333">
        <v>-20.399999999999999</v>
      </c>
      <c r="N52" s="334">
        <v>75.5</v>
      </c>
    </row>
    <row r="53" spans="1:14" x14ac:dyDescent="0.15">
      <c r="A53" s="250"/>
      <c r="B53" s="246"/>
      <c r="C53" s="246"/>
      <c r="D53" s="246"/>
      <c r="E53" s="246"/>
      <c r="F53" s="246"/>
      <c r="G53" s="312" t="s">
        <v>510</v>
      </c>
      <c r="H53" s="313"/>
      <c r="I53" s="321">
        <v>159479</v>
      </c>
      <c r="J53" s="322">
        <v>39870</v>
      </c>
      <c r="K53" s="323">
        <v>-48.5</v>
      </c>
      <c r="L53" s="324">
        <v>316331</v>
      </c>
      <c r="M53" s="325">
        <v>38.6</v>
      </c>
      <c r="N53" s="326">
        <v>-87.1</v>
      </c>
    </row>
    <row r="54" spans="1:14" x14ac:dyDescent="0.15">
      <c r="A54" s="250"/>
      <c r="B54" s="246"/>
      <c r="C54" s="246"/>
      <c r="D54" s="246"/>
      <c r="E54" s="246"/>
      <c r="F54" s="246"/>
      <c r="G54" s="327"/>
      <c r="H54" s="328" t="s">
        <v>509</v>
      </c>
      <c r="I54" s="329">
        <v>98711</v>
      </c>
      <c r="J54" s="330">
        <v>24678</v>
      </c>
      <c r="K54" s="331">
        <v>-63.3</v>
      </c>
      <c r="L54" s="332">
        <v>106387</v>
      </c>
      <c r="M54" s="333">
        <v>22.8</v>
      </c>
      <c r="N54" s="334">
        <v>-86.1</v>
      </c>
    </row>
    <row r="55" spans="1:14" x14ac:dyDescent="0.15">
      <c r="A55" s="250"/>
      <c r="B55" s="246"/>
      <c r="C55" s="246"/>
      <c r="D55" s="246"/>
      <c r="E55" s="246"/>
      <c r="F55" s="246"/>
      <c r="G55" s="312" t="s">
        <v>511</v>
      </c>
      <c r="H55" s="313"/>
      <c r="I55" s="321">
        <v>510746</v>
      </c>
      <c r="J55" s="322">
        <v>130160</v>
      </c>
      <c r="K55" s="323">
        <v>226.5</v>
      </c>
      <c r="L55" s="324">
        <v>333013</v>
      </c>
      <c r="M55" s="325">
        <v>5.3</v>
      </c>
      <c r="N55" s="326">
        <v>221.2</v>
      </c>
    </row>
    <row r="56" spans="1:14" x14ac:dyDescent="0.15">
      <c r="A56" s="250"/>
      <c r="B56" s="246"/>
      <c r="C56" s="246"/>
      <c r="D56" s="246"/>
      <c r="E56" s="246"/>
      <c r="F56" s="246"/>
      <c r="G56" s="327"/>
      <c r="H56" s="328" t="s">
        <v>509</v>
      </c>
      <c r="I56" s="329">
        <v>133801</v>
      </c>
      <c r="J56" s="330">
        <v>34098</v>
      </c>
      <c r="K56" s="331">
        <v>38.200000000000003</v>
      </c>
      <c r="L56" s="332">
        <v>126732</v>
      </c>
      <c r="M56" s="333">
        <v>19.100000000000001</v>
      </c>
      <c r="N56" s="334">
        <v>19.100000000000001</v>
      </c>
    </row>
    <row r="57" spans="1:14" x14ac:dyDescent="0.15">
      <c r="A57" s="250"/>
      <c r="B57" s="246"/>
      <c r="C57" s="246"/>
      <c r="D57" s="246"/>
      <c r="E57" s="246"/>
      <c r="F57" s="246"/>
      <c r="G57" s="312" t="s">
        <v>512</v>
      </c>
      <c r="H57" s="313"/>
      <c r="I57" s="321">
        <v>599270</v>
      </c>
      <c r="J57" s="322">
        <v>154690</v>
      </c>
      <c r="K57" s="323">
        <v>18.8</v>
      </c>
      <c r="L57" s="324">
        <v>280458</v>
      </c>
      <c r="M57" s="325">
        <v>-15.8</v>
      </c>
      <c r="N57" s="326">
        <v>34.6</v>
      </c>
    </row>
    <row r="58" spans="1:14" x14ac:dyDescent="0.15">
      <c r="A58" s="250"/>
      <c r="B58" s="246"/>
      <c r="C58" s="246"/>
      <c r="D58" s="246"/>
      <c r="E58" s="246"/>
      <c r="F58" s="246"/>
      <c r="G58" s="327"/>
      <c r="H58" s="328" t="s">
        <v>509</v>
      </c>
      <c r="I58" s="329">
        <v>214430</v>
      </c>
      <c r="J58" s="330">
        <v>55351</v>
      </c>
      <c r="K58" s="331">
        <v>62.3</v>
      </c>
      <c r="L58" s="332">
        <v>127286</v>
      </c>
      <c r="M58" s="333">
        <v>0.4</v>
      </c>
      <c r="N58" s="334">
        <v>61.9</v>
      </c>
    </row>
    <row r="59" spans="1:14" x14ac:dyDescent="0.15">
      <c r="A59" s="250"/>
      <c r="B59" s="246"/>
      <c r="C59" s="246"/>
      <c r="D59" s="246"/>
      <c r="E59" s="246"/>
      <c r="F59" s="246"/>
      <c r="G59" s="312" t="s">
        <v>513</v>
      </c>
      <c r="H59" s="313"/>
      <c r="I59" s="321">
        <v>591443</v>
      </c>
      <c r="J59" s="322">
        <v>154504</v>
      </c>
      <c r="K59" s="323">
        <v>-0.1</v>
      </c>
      <c r="L59" s="324">
        <v>291945</v>
      </c>
      <c r="M59" s="325">
        <v>4.0999999999999996</v>
      </c>
      <c r="N59" s="326">
        <v>-4.2</v>
      </c>
    </row>
    <row r="60" spans="1:14" x14ac:dyDescent="0.15">
      <c r="A60" s="250"/>
      <c r="B60" s="246"/>
      <c r="C60" s="246"/>
      <c r="D60" s="246"/>
      <c r="E60" s="246"/>
      <c r="F60" s="246"/>
      <c r="G60" s="327"/>
      <c r="H60" s="328" t="s">
        <v>509</v>
      </c>
      <c r="I60" s="335">
        <v>157874</v>
      </c>
      <c r="J60" s="330">
        <v>41242</v>
      </c>
      <c r="K60" s="331">
        <v>-25.5</v>
      </c>
      <c r="L60" s="332">
        <v>127651</v>
      </c>
      <c r="M60" s="333">
        <v>0.3</v>
      </c>
      <c r="N60" s="334">
        <v>-25.8</v>
      </c>
    </row>
    <row r="61" spans="1:14" x14ac:dyDescent="0.15">
      <c r="A61" s="250"/>
      <c r="B61" s="246"/>
      <c r="C61" s="246"/>
      <c r="D61" s="246"/>
      <c r="E61" s="246"/>
      <c r="F61" s="246"/>
      <c r="G61" s="312" t="s">
        <v>514</v>
      </c>
      <c r="H61" s="336"/>
      <c r="I61" s="337">
        <v>435053</v>
      </c>
      <c r="J61" s="338">
        <v>111321</v>
      </c>
      <c r="K61" s="339">
        <v>39.299999999999997</v>
      </c>
      <c r="L61" s="340">
        <v>290010</v>
      </c>
      <c r="M61" s="341">
        <v>7.6</v>
      </c>
      <c r="N61" s="326">
        <v>31.7</v>
      </c>
    </row>
    <row r="62" spans="1:14" x14ac:dyDescent="0.15">
      <c r="A62" s="250"/>
      <c r="B62" s="246"/>
      <c r="C62" s="246"/>
      <c r="D62" s="246"/>
      <c r="E62" s="246"/>
      <c r="F62" s="246"/>
      <c r="G62" s="327"/>
      <c r="H62" s="328" t="s">
        <v>509</v>
      </c>
      <c r="I62" s="329">
        <v>175645</v>
      </c>
      <c r="J62" s="330">
        <v>44536</v>
      </c>
      <c r="K62" s="331">
        <v>13.4</v>
      </c>
      <c r="L62" s="332">
        <v>114933</v>
      </c>
      <c r="M62" s="333">
        <v>4.4000000000000004</v>
      </c>
      <c r="N62" s="334">
        <v>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72" t="s">
        <v>3</v>
      </c>
      <c r="D47" s="1172"/>
      <c r="E47" s="1173"/>
      <c r="F47" s="11">
        <v>25.32</v>
      </c>
      <c r="G47" s="12">
        <v>31.9</v>
      </c>
      <c r="H47" s="12">
        <v>37.79</v>
      </c>
      <c r="I47" s="12">
        <v>41.95</v>
      </c>
      <c r="J47" s="13">
        <v>42.04</v>
      </c>
    </row>
    <row r="48" spans="2:10" ht="57.75" customHeight="1" x14ac:dyDescent="0.15">
      <c r="B48" s="14"/>
      <c r="C48" s="1174" t="s">
        <v>4</v>
      </c>
      <c r="D48" s="1174"/>
      <c r="E48" s="1175"/>
      <c r="F48" s="15">
        <v>7.34</v>
      </c>
      <c r="G48" s="16">
        <v>8.73</v>
      </c>
      <c r="H48" s="16">
        <v>10.65</v>
      </c>
      <c r="I48" s="16">
        <v>8.6199999999999992</v>
      </c>
      <c r="J48" s="17">
        <v>8.92</v>
      </c>
    </row>
    <row r="49" spans="2:10" ht="57.75" customHeight="1" thickBot="1" x14ac:dyDescent="0.2">
      <c r="B49" s="18"/>
      <c r="C49" s="1176" t="s">
        <v>5</v>
      </c>
      <c r="D49" s="1176"/>
      <c r="E49" s="1177"/>
      <c r="F49" s="19">
        <v>0.8</v>
      </c>
      <c r="G49" s="20">
        <v>4.68</v>
      </c>
      <c r="H49" s="20">
        <v>1.66</v>
      </c>
      <c r="I49" s="20" t="s">
        <v>521</v>
      </c>
      <c r="J49" s="21" t="s">
        <v>522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us187</cp:lastModifiedBy>
  <cp:lastPrinted>2018-02-20T04:45:57Z</cp:lastPrinted>
  <dcterms:created xsi:type="dcterms:W3CDTF">2018-01-24T03:19:48Z</dcterms:created>
  <dcterms:modified xsi:type="dcterms:W3CDTF">2018-11-30T00:02:07Z</dcterms:modified>
  <cp:category/>
</cp:coreProperties>
</file>